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nsohi0\Desktop\"/>
    </mc:Choice>
  </mc:AlternateContent>
  <xr:revisionPtr revIDLastSave="0" documentId="8_{5EB77468-98C8-4A78-84A3-87ED08992797}" xr6:coauthVersionLast="47" xr6:coauthVersionMax="47" xr10:uidLastSave="{00000000-0000-0000-0000-000000000000}"/>
  <bookViews>
    <workbookView xWindow="-110" yWindow="-110" windowWidth="19420" windowHeight="10420" tabRatio="777" firstSheet="1" activeTab="1" xr2:uid="{00000000-000D-0000-FFFF-FFFF00000000}"/>
  </bookViews>
  <sheets>
    <sheet name="INSTRUCTIONS" sheetId="1" r:id="rId1"/>
    <sheet name="PART 1 - AGENCY Component" sheetId="2" r:id="rId2"/>
    <sheet name="PART 2 - PROJECT Component " sheetId="28" r:id="rId3"/>
    <sheet name="APR Results from Sage " sheetId="27" r:id="rId4"/>
    <sheet name="ATTACHMENTS " sheetId="24" r:id="rId5"/>
    <sheet name="Scoring Rubric " sheetId="31" r:id="rId6"/>
    <sheet name="Narrative Justifications (2)" sheetId="17" state="hidden" r:id="rId7"/>
    <sheet name="Directions for Part 2" sheetId="14" state="hidden" r:id="rId8"/>
    <sheet name="SCORING Summary" sheetId="7" state="hidden" r:id="rId9"/>
    <sheet name="RESPONSE Summary" sheetId="8" state="hidden" r:id="rId10"/>
    <sheet name="Lists" sheetId="3" state="hidden" r:id="rId11"/>
    <sheet name="Project list" sheetId="10" state="hidden" r:id="rId12"/>
  </sheets>
  <definedNames>
    <definedName name="_xlnm._FilterDatabase" localSheetId="11" hidden="1">'Project list'!$A$1:$K$41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31" l="1"/>
  <c r="M10" i="31"/>
  <c r="F37" i="28" l="1"/>
  <c r="G31" i="28"/>
  <c r="F31" i="28"/>
  <c r="J29" i="28"/>
  <c r="H29" i="28"/>
  <c r="J28" i="28"/>
  <c r="H28" i="28"/>
  <c r="J27" i="28"/>
  <c r="H27" i="28"/>
  <c r="J26" i="28"/>
  <c r="H26" i="28"/>
  <c r="J25" i="28"/>
  <c r="H25" i="28"/>
  <c r="J24" i="28"/>
  <c r="H24" i="28"/>
  <c r="J207" i="27"/>
  <c r="H207" i="27"/>
  <c r="J204" i="27"/>
  <c r="J202" i="27"/>
  <c r="J200" i="27"/>
  <c r="J197" i="27"/>
  <c r="J195" i="27"/>
  <c r="J193" i="27"/>
  <c r="J190" i="27"/>
  <c r="J188" i="27"/>
  <c r="J186" i="27"/>
  <c r="J184" i="27"/>
  <c r="J181" i="27"/>
  <c r="J179" i="27"/>
  <c r="J162" i="27"/>
  <c r="J150" i="27"/>
  <c r="H128" i="27"/>
  <c r="J126" i="27"/>
  <c r="J124" i="27"/>
  <c r="J122" i="27"/>
  <c r="H119" i="27"/>
  <c r="J117" i="27"/>
  <c r="J115" i="27"/>
  <c r="J113" i="27"/>
  <c r="J111" i="27"/>
  <c r="H108" i="27"/>
  <c r="J106" i="27"/>
  <c r="J104" i="27"/>
  <c r="J102" i="27"/>
  <c r="J100" i="27"/>
  <c r="J98" i="27"/>
  <c r="J96" i="27"/>
  <c r="J94" i="27"/>
  <c r="J92" i="27"/>
  <c r="H89" i="27"/>
  <c r="J89" i="27" s="1"/>
  <c r="J87" i="27"/>
  <c r="J85" i="27"/>
  <c r="J83" i="27"/>
  <c r="J81" i="27"/>
  <c r="J79" i="27"/>
  <c r="J77" i="27"/>
  <c r="J75" i="27"/>
  <c r="J73" i="27"/>
  <c r="J71" i="27"/>
  <c r="J69" i="27"/>
  <c r="J67" i="27"/>
  <c r="J65" i="27"/>
  <c r="J63" i="27"/>
  <c r="J61" i="27"/>
  <c r="J59" i="27"/>
  <c r="Z37" i="28" l="1"/>
  <c r="J31" i="28"/>
  <c r="H31" i="28"/>
  <c r="J37" i="28"/>
  <c r="L28" i="28" l="1"/>
  <c r="L25" i="28"/>
  <c r="L29" i="28"/>
  <c r="L26" i="28"/>
  <c r="L24" i="28"/>
  <c r="L27" i="28"/>
  <c r="L31" i="28" l="1"/>
  <c r="CG11" i="8" l="1"/>
  <c r="CN11" i="8"/>
  <c r="CM11" i="8"/>
  <c r="CL11" i="8"/>
  <c r="CK11" i="8"/>
  <c r="CJ11" i="8"/>
  <c r="CI11" i="8"/>
  <c r="CE11" i="8"/>
  <c r="F11" i="8" l="1"/>
  <c r="BL11" i="8"/>
  <c r="CC11" i="8"/>
  <c r="BM11" i="8"/>
  <c r="BK11" i="8"/>
  <c r="AS11" i="8"/>
  <c r="AR11" i="8"/>
  <c r="AQ11" i="8"/>
  <c r="AP11" i="8"/>
  <c r="AN11" i="8"/>
  <c r="AM11" i="8"/>
  <c r="AL11" i="8"/>
  <c r="AK11" i="8"/>
  <c r="AJ11" i="8"/>
  <c r="AI11" i="8"/>
  <c r="AH11" i="8"/>
  <c r="AG11" i="8"/>
  <c r="AO11" i="8"/>
  <c r="AC11" i="8"/>
  <c r="U11" i="8"/>
  <c r="K11" i="8"/>
  <c r="M11" i="8"/>
  <c r="L11" i="8"/>
  <c r="CD11" i="8" l="1"/>
  <c r="AT11" i="8" l="1"/>
  <c r="BR11" i="8"/>
  <c r="CF11" i="8" l="1"/>
  <c r="CH11" i="8"/>
  <c r="AW11" i="7" l="1"/>
  <c r="CB11" i="8"/>
  <c r="CA11" i="8"/>
  <c r="BZ11" i="8"/>
  <c r="BY11" i="8"/>
  <c r="BX11" i="8"/>
  <c r="BW11" i="8"/>
  <c r="BV11" i="8"/>
  <c r="BU11" i="8"/>
  <c r="BT11" i="8"/>
  <c r="BS11" i="8"/>
  <c r="BQ11" i="8"/>
  <c r="BP11" i="8"/>
  <c r="BO11" i="8"/>
  <c r="BN11" i="8"/>
  <c r="BJ11" i="8"/>
  <c r="BI11" i="8"/>
  <c r="BH11" i="8"/>
  <c r="BG11" i="8"/>
  <c r="BF11" i="8"/>
  <c r="BE11" i="8"/>
  <c r="BD11" i="8"/>
  <c r="BC11" i="8"/>
  <c r="BB11" i="8"/>
  <c r="BA11" i="8"/>
  <c r="AZ11" i="8"/>
  <c r="AY11" i="8"/>
  <c r="AX11" i="8"/>
  <c r="AW11" i="8"/>
  <c r="AV11" i="8"/>
  <c r="AD11" i="8"/>
  <c r="AB11" i="8"/>
  <c r="AA11" i="8"/>
  <c r="Y11" i="8"/>
  <c r="X11" i="8"/>
  <c r="W11" i="8"/>
  <c r="V11" i="8"/>
  <c r="P11" i="8"/>
  <c r="O11" i="8"/>
  <c r="N11" i="8"/>
  <c r="J11" i="8"/>
  <c r="I11" i="8"/>
  <c r="H11" i="8"/>
  <c r="G11" i="8"/>
  <c r="E11" i="8"/>
  <c r="D11" i="8"/>
  <c r="C11" i="8"/>
  <c r="B11" i="7"/>
  <c r="G4" i="7"/>
  <c r="E11" i="7"/>
  <c r="D11" i="7"/>
  <c r="C11" i="7"/>
  <c r="S11" i="7"/>
  <c r="AV11" i="7"/>
  <c r="AU11" i="7"/>
  <c r="AT11" i="7"/>
  <c r="AS11" i="7"/>
  <c r="AR11" i="7"/>
  <c r="AN11" i="7"/>
  <c r="AM11" i="7"/>
  <c r="AH11" i="7"/>
  <c r="AG11" i="7"/>
  <c r="AF11" i="7"/>
  <c r="AE11" i="7"/>
  <c r="AD11" i="7"/>
  <c r="AC11" i="7"/>
  <c r="AB11" i="7"/>
  <c r="AA11" i="7"/>
  <c r="Z11" i="7"/>
  <c r="Y11" i="7"/>
  <c r="X11" i="7"/>
  <c r="W11" i="7"/>
  <c r="AU11" i="8"/>
  <c r="P11" i="7"/>
  <c r="O11" i="7"/>
  <c r="N11" i="7"/>
  <c r="M11" i="7"/>
  <c r="L11" i="7"/>
  <c r="J11" i="7"/>
  <c r="T11" i="8"/>
  <c r="R11" i="8"/>
  <c r="Q11" i="8"/>
  <c r="S11" i="8"/>
  <c r="AL11" i="7" l="1"/>
  <c r="AP11" i="7" s="1"/>
  <c r="Q11" i="7"/>
  <c r="K11" i="7"/>
  <c r="AJ11" i="7"/>
  <c r="AE11" i="8"/>
  <c r="A11" i="7"/>
  <c r="H4" i="8"/>
  <c r="A11" i="8" s="1"/>
  <c r="AY11" i="7"/>
  <c r="Z11" i="8"/>
  <c r="H5" i="8"/>
  <c r="B11" i="8" s="1"/>
  <c r="AF11" i="8" l="1"/>
  <c r="F11" i="7"/>
  <c r="H11" i="7" s="1"/>
  <c r="R11" i="7"/>
  <c r="U11" i="7" s="1"/>
  <c r="BA11" i="7" l="1"/>
  <c r="BC1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tc={E63A46DE-DFBE-4BEB-99D0-B7AF340621ED}</author>
  </authors>
  <commentList>
    <comment ref="D66" authorId="0" shapeId="0" xr:uid="{E63A46DE-DFBE-4BEB-99D0-B7AF340621ED}">
      <text>
        <t>[Threaded comment]
Your version of Excel allows you to read this threaded comment; however, any edits to it will get removed if the file is opened in a newer version of Excel. Learn more: https://go.microsoft.com/fwlink/?linkid=870924
Comment:
    Agencies that have units with outstanding environmental reviews will not have points deducted if the requests for environmental reviews have been submitted.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tc={CC13279A-15CA-4F21-813F-ACC4C0745D97}</author>
    <author>Ergas, Jamie</author>
  </authors>
  <commentList>
    <comment ref="C81" authorId="0" shapeId="0" xr:uid="{CC13279A-15CA-4F21-813F-ACC4C0745D97}">
      <text>
        <t>[Threaded comment]
Your version of Excel allows you to read this threaded comment; however, any edits to it will get removed if the file is opened in a newer version of Excel. Learn more: https://go.microsoft.com/fwlink/?linkid=870924
Comment:
    May include individuals identified as chronically homeless before the HUD CH definition was implemented (i.e. this number may differ from what is listed on the APR).</t>
      </text>
    </comment>
    <comment ref="B186" authorId="1" shapeId="0" xr:uid="{50E2E01A-7838-4698-B9B4-FAD1F53E3A18}">
      <text>
        <r>
          <rPr>
            <b/>
            <sz val="9"/>
            <color indexed="81"/>
            <rFont val="Tahoma"/>
            <family val="2"/>
          </rPr>
          <t>Ergas, Jamie:</t>
        </r>
        <r>
          <rPr>
            <sz val="9"/>
            <color indexed="81"/>
            <rFont val="Tahoma"/>
            <family val="2"/>
          </rPr>
          <t xml:space="preserve">
Add those with cash income at latest annual assessment for stayers who have been in the program more than a year and at exit for all leavers</t>
        </r>
      </text>
    </comment>
    <comment ref="B188" authorId="1" shapeId="0" xr:uid="{8A78D787-2374-4ADC-9B99-296C58D76A94}">
      <text>
        <r>
          <rPr>
            <b/>
            <sz val="9"/>
            <color indexed="81"/>
            <rFont val="Tahoma"/>
            <family val="2"/>
          </rPr>
          <t>Ergas, Jamie:</t>
        </r>
        <r>
          <rPr>
            <sz val="9"/>
            <color indexed="81"/>
            <rFont val="Tahoma"/>
            <family val="2"/>
          </rPr>
          <t xml:space="preserve">
Add those with earned income at latest annual assessment for stayers who have been in the program more than a year and at exit for all leavers.</t>
        </r>
      </text>
    </comment>
    <comment ref="B190" authorId="1" shapeId="0" xr:uid="{C950E77C-5AD9-48E5-9278-9D9A92994390}">
      <text>
        <r>
          <rPr>
            <b/>
            <sz val="9"/>
            <color indexed="81"/>
            <rFont val="Tahoma"/>
            <family val="2"/>
          </rPr>
          <t>Ergas, Jamie:</t>
        </r>
        <r>
          <rPr>
            <sz val="9"/>
            <color indexed="81"/>
            <rFont val="Tahoma"/>
            <family val="2"/>
          </rPr>
          <t xml:space="preserve">
Performance Measure: Adults who Gained or Increased Income from Start to Annual Assessment AND Adults who Gained or Increase Income from Start to Exit (provder will need to ensure the count is unduplicated)
</t>
        </r>
      </text>
    </comment>
    <comment ref="B192" authorId="1" shapeId="0" xr:uid="{DB24C3EA-CA49-47FE-B407-1BDC64E5AADD}">
      <text>
        <r>
          <rPr>
            <b/>
            <sz val="9"/>
            <color indexed="81"/>
            <rFont val="Tahoma"/>
            <family val="2"/>
          </rPr>
          <t>Ergas, Jamie:</t>
        </r>
        <r>
          <rPr>
            <sz val="9"/>
            <color indexed="81"/>
            <rFont val="Tahoma"/>
            <family val="2"/>
          </rPr>
          <t xml:space="preserve">
Add those with non-cash benefis or government provided health insurance at latest annual assessment for stayers who have been in the program more than a year and at exit for all leavers. You must re-run the report in HMIS to ensure that you COUNT EACH INDIVIDUAL ONCE </t>
        </r>
      </text>
    </comment>
  </commentList>
</comments>
</file>

<file path=xl/sharedStrings.xml><?xml version="1.0" encoding="utf-8"?>
<sst xmlns="http://schemas.openxmlformats.org/spreadsheetml/2006/main" count="1157" uniqueCount="762">
  <si>
    <t>FAIRFAX COUNTY CONTINUUM OF CARE</t>
  </si>
  <si>
    <t>Monitoring &amp; Evaluation Tool</t>
  </si>
  <si>
    <t>OVERVIEW</t>
  </si>
  <si>
    <t>To ensure effective and efficient use of HUD Continuum of Care (CoC) Program Funding, all projects in Fairfax County’s CoC (VA-601) receiving HUD CoC Program funding must complete the Monitoring &amp; Evaluation Tool annually. 
The Monitoring &amp; Evaluation Tool includes information on the agency capacity, compliance with federal regulations, use of the federal funding, housing capacity and utilization, demographic information, vulnerability assessment, implementation of best practices connected to services and policies, data quality, and outcomes. The outcomes reviewed align with several System Performance Measures (numbers served, length of time experiencing homelessness, employment and income information, and exits to permanent housing).The data collected is largely based on the Annual Performance Report (APR) submitted to HUD. The Monitoring &amp; Evaluation Tool is reviewed and updated annually by the Monitoring &amp; Evaluation Workgroup, comprised of recipients of HUD CoC Program funding as well as other non-profit representatives and community members that are a part of the CoC. 
A Monitoring &amp; Evaluation Tool must be completed for each individual project and submitted to the Office to Prevent and End Homelessness (OPEH), the CoC Lead Agency, by the established Monitoring &amp; Evaluation schedule in order for the renewal application to be included in the CoC’s submission in the subsequent HUD CoC Program competition. Agencies or projects that do not make submissions by this deadline will lose 2 points for each business day the information is late. OPEH reviews and scores each Tool. Scoring methodology is outlined directly in the Tool. The Monitoring &amp; Evaluation Workgroup also convenes after the Monitoring &amp; Evaluation Tools are submitted to OPEH to discuss the aggregated results of the monitoring (with identifying names of agencies and projects omitted) to ensure integrity of process. Agencies receive a scored copy of their Tool(s) via email along with the final range of scores. Agencies are given 2 weeks to review their scored Tools and submit any inquiries they have to OPEH before they become final.  
The score is used by the Selection &amp; Ranking Subcommittee to develop the CoC Priority List during the annual competition for HUD CoC Program.</t>
  </si>
  <si>
    <t>INSTRUCTIONS</t>
  </si>
  <si>
    <t>Supplemental documents needed to complete the PROJECT Component:</t>
  </si>
  <si>
    <t>1)</t>
  </si>
  <si>
    <t xml:space="preserve">Renewal Application (for grant submitted during the latest Competition) </t>
  </si>
  <si>
    <t>2)</t>
  </si>
  <si>
    <t>Additional Instructions:</t>
  </si>
  <si>
    <t>*</t>
  </si>
  <si>
    <t>Only type in the gray cells when completing the AGENCY and PROJECT Components</t>
  </si>
  <si>
    <t xml:space="preserve">It is the responsibility of each Recipient to complete all forms and all questions.  Subrecipients should be consulted as needed.  </t>
  </si>
  <si>
    <t xml:space="preserve">The Monitoring &amp; Evaluation Tool must be submitted by all agencies applying for renewal or reallocation funding during the HUD CoC Program Competition.  </t>
  </si>
  <si>
    <t>Only one AGENCY Component needs to be completed, regardless of how many projects the agency operates.</t>
  </si>
  <si>
    <t xml:space="preserve">When submitting the Monitoring &amp; Evaluation Tool, the subject of the email should match the name of the project as it is listed on the PROJECT Component (i.e. "1991 CRSC/Pathway Homes SHP"). Please specify which Tool contains the completed AGENCY Component and AGENCY Attachments. </t>
  </si>
  <si>
    <t>If submitting the Attachments electronically, the name of the file should match the name on the Attachment list (i.e. "PART 1: #2a")</t>
  </si>
  <si>
    <t xml:space="preserve">Agency: </t>
  </si>
  <si>
    <t>Pathway Homes, Inc.</t>
  </si>
  <si>
    <t>AGENCY COMPONENT</t>
  </si>
  <si>
    <t xml:space="preserve">Projects using HUD CoC Program Funding must meet the following requirements. Projects that do not meet all of the threshold criteria will be required to come into compliance within 90 days from the date in which the Monitoring &amp; Evaluation Tool is submitted.  Projects that do not meet this criteria and do not rectify the issues within 90 days will automatically be ranked below all other projects that are in compliance.  </t>
  </si>
  <si>
    <r>
      <t xml:space="preserve">Does the agency have an </t>
    </r>
    <r>
      <rPr>
        <i/>
        <sz val="11"/>
        <color rgb="FF000000"/>
        <rFont val="Calibri"/>
        <family val="2"/>
        <scheme val="minor"/>
      </rPr>
      <t>active</t>
    </r>
    <r>
      <rPr>
        <sz val="11"/>
        <color rgb="FF000000"/>
        <rFont val="Calibri"/>
        <family val="2"/>
        <scheme val="minor"/>
      </rPr>
      <t xml:space="preserve"> SAM registration and valid Unique Entity Identifier?</t>
    </r>
  </si>
  <si>
    <t>Does the agency have an independent financial audit completed within 12 months of the end of the agency's fiscal year?</t>
  </si>
  <si>
    <t>Is the agency free of outstanding or delinquent federal debts?</t>
  </si>
  <si>
    <t>It is HUD policy, consistent with the purposes and intent of 31 U.S.C. 3720B and 28 U.S.C. 3201(e), that applicants with outstanding delinquent federal debt will not be eligible to receive an award of funds, unless:</t>
  </si>
  <si>
    <t>(a) A negotiated repayment schedule is established and the repayment schedule is not delinquent, or</t>
  </si>
  <si>
    <t>(b) Other arrangements satisfactory to HUD are made before the award of funds by HUD.</t>
  </si>
  <si>
    <t>Does the agency have fiscal capacity to operate all of its HUD CoC grants?</t>
  </si>
  <si>
    <t>Does the agency have financial/accounting policies, procedures and controls that align with HUD 2 CFR Part 200 regulations?</t>
  </si>
  <si>
    <t>If a project applicant has previously received HUD grants, the organization must have demonstrated its ability to meet HUD’s financial expectations.</t>
  </si>
  <si>
    <t>If any of the following have occurred, the project applicant would NOT meet this threshold criteria:</t>
  </si>
  <si>
    <t>(a) Outstanding obligation to HUD that is in arrears or for which a payment schedule has not been agreed upon;</t>
  </si>
  <si>
    <t>(b) Audit finding(s) for which a response is overdue or unsatisfactory;</t>
  </si>
  <si>
    <t>(c) History of inadequate financial management accounting practices;</t>
  </si>
  <si>
    <t>(d) Evidence of untimely expenditures on prior award;</t>
  </si>
  <si>
    <t>(e) History of other major capacity issues that have significantly affected the operation of the project and its performance;</t>
  </si>
  <si>
    <t>(f) History of not reimbursing subrecipients for eligible costs in a timely manner, or at least quarterly; and</t>
  </si>
  <si>
    <t>(g) History of serving ineligible program participants, expending funds on ineligible costs, or failing to expend funds within statutorily established timeframes.</t>
  </si>
  <si>
    <t>Is the agency free of any debarments and/or suspensions?</t>
  </si>
  <si>
    <t>In accordance with 2 CFR 2424, no award of federal funds may be made to debarred or suspended applicants, or those proposed to be debarred or suspended from doing business with the Federal Government.</t>
  </si>
  <si>
    <t>Does the agency have a system to track matching funds, both cash and in-kind?</t>
  </si>
  <si>
    <t xml:space="preserve">Does the agency utilize the CoC's Coordinated Entry guidelines to fill all HUD CoC funded project vacancies/referral slots? </t>
  </si>
  <si>
    <t>Does the agency use a Housing First approach as pertains to its HUD CoC Funded Projects?</t>
  </si>
  <si>
    <t>(definition and Renewal Application expectations below)</t>
  </si>
  <si>
    <t>Housing First Definition:</t>
  </si>
  <si>
    <r>
      <t xml:space="preserve">“Any project that indicates that it follows a Housing First model cannot place preconditions or eligibility requirements—beyond HUD’s eligibility         requirements—on persons entering housing, nor can it require program participants to participate in supportive service activities or make other rules, such as sobriety, a condition of housing. Recipients may offer and encourage program participants to participate in services, but there may be no time limit as to when he/she must do so.”  </t>
    </r>
    <r>
      <rPr>
        <i/>
        <sz val="9"/>
        <color theme="1"/>
        <rFont val="Calibri"/>
        <family val="2"/>
        <scheme val="minor"/>
      </rPr>
      <t>(A program can require regular meetings with a case manager)</t>
    </r>
  </si>
  <si>
    <r>
      <rPr>
        <i/>
        <sz val="9"/>
        <color theme="1"/>
        <rFont val="Calibri"/>
        <family val="2"/>
        <scheme val="minor"/>
      </rPr>
      <t>Renewal Application Criteria</t>
    </r>
    <r>
      <rPr>
        <sz val="9"/>
        <color theme="1"/>
        <rFont val="Calibri"/>
        <family val="2"/>
        <scheme val="minor"/>
      </rPr>
      <t>: The project ensures that participants are not screened out based on the following items:</t>
    </r>
  </si>
  <si>
    <t xml:space="preserve">     Having too little or little [no] income</t>
  </si>
  <si>
    <t xml:space="preserve">     Active or history of substance abuse</t>
  </si>
  <si>
    <t xml:space="preserve">     Having a criminal record with exceptions for state-mandated restrictions</t>
  </si>
  <si>
    <t xml:space="preserve">     History of victimization (e.g. domestic violence, sexual assault, childhood abuse)</t>
  </si>
  <si>
    <r>
      <rPr>
        <i/>
        <sz val="9"/>
        <color theme="1"/>
        <rFont val="Calibri"/>
        <family val="2"/>
        <scheme val="minor"/>
      </rPr>
      <t>Renewal Application Criteria</t>
    </r>
    <r>
      <rPr>
        <sz val="9"/>
        <color theme="1"/>
        <rFont val="Calibri"/>
        <family val="2"/>
        <scheme val="minor"/>
      </rPr>
      <t>: The project ensures that participates are not terminiated from the program for the following reasons:</t>
    </r>
  </si>
  <si>
    <t xml:space="preserve">     Failure to participate in supportive services</t>
  </si>
  <si>
    <t xml:space="preserve">     Failure to make progress on a service plan</t>
  </si>
  <si>
    <t xml:space="preserve">     Loss of income or failure to improve income</t>
  </si>
  <si>
    <t xml:space="preserve">     Any activity not covered in a lease agreement typically found for unassistaed persons in the project's geographic area</t>
  </si>
  <si>
    <r>
      <t>Does the agency have a homeless or formerly homeless rep. on the Board of Directors or equivalent policymaking entity?</t>
    </r>
    <r>
      <rPr>
        <sz val="9"/>
        <color theme="1"/>
        <rFont val="Calibri"/>
        <family val="2"/>
        <scheme val="minor"/>
      </rPr>
      <t xml:space="preserve"> 24 CFR § 578.75(g)(1)</t>
    </r>
    <r>
      <rPr>
        <sz val="11"/>
        <color theme="1"/>
        <rFont val="Calibri"/>
        <family val="2"/>
        <scheme val="minor"/>
      </rPr>
      <t>?</t>
    </r>
  </si>
  <si>
    <t>If NO, does the agency have an equivalent policymaking entity with consumer representation?</t>
  </si>
  <si>
    <r>
      <t xml:space="preserve">Does the agency have a general conflict-of interest policy for staff and Board members. </t>
    </r>
    <r>
      <rPr>
        <sz val="9"/>
        <color theme="1"/>
        <rFont val="Calibri"/>
        <family val="2"/>
        <scheme val="minor"/>
      </rPr>
      <t>24 CFR § 578.95(c); 24 CFR § 578.103(a)(11)</t>
    </r>
  </si>
  <si>
    <r>
      <rPr>
        <b/>
        <sz val="11"/>
        <color theme="1"/>
        <rFont val="Calibri"/>
        <family val="2"/>
        <scheme val="minor"/>
      </rPr>
      <t>SUBRECIPIENTS</t>
    </r>
    <r>
      <rPr>
        <sz val="11"/>
        <color theme="1"/>
        <rFont val="Calibri"/>
        <family val="2"/>
        <scheme val="minor"/>
      </rPr>
      <t xml:space="preserve"> (continue to PART 2 if no subrecipients)</t>
    </r>
  </si>
  <si>
    <t>Does the agency have a contract or MOU with all subrecipients?</t>
  </si>
  <si>
    <t>Does the agency perform programmatic, administrative, and financial monitoring of the subrecipients at least annually?</t>
  </si>
  <si>
    <t>Does the agency share administrative funds with the subrecipient agencies?</t>
  </si>
  <si>
    <t xml:space="preserve">Subrecipient: </t>
  </si>
  <si>
    <t>N/A</t>
  </si>
  <si>
    <t xml:space="preserve">Project: </t>
  </si>
  <si>
    <t>2011 Pathway Homes SHP</t>
  </si>
  <si>
    <t xml:space="preserve">Project Type: </t>
  </si>
  <si>
    <t>PSH</t>
  </si>
  <si>
    <r>
      <rPr>
        <b/>
        <sz val="11"/>
        <color theme="4"/>
        <rFont val="Calibri"/>
        <family val="2"/>
        <scheme val="minor"/>
      </rPr>
      <t>SAGE APR, Q01a</t>
    </r>
    <r>
      <rPr>
        <b/>
        <sz val="11"/>
        <color theme="1"/>
        <rFont val="Calibri"/>
        <family val="2"/>
        <scheme val="minor"/>
      </rPr>
      <t xml:space="preserve">  Grant Year:</t>
    </r>
  </si>
  <si>
    <t>09/01 - 08/31</t>
  </si>
  <si>
    <r>
      <rPr>
        <b/>
        <sz val="11"/>
        <color theme="8" tint="-0.249977111117893"/>
        <rFont val="Calibri"/>
        <family val="2"/>
        <scheme val="minor"/>
      </rPr>
      <t>SAGE APR, Q01a</t>
    </r>
    <r>
      <rPr>
        <b/>
        <sz val="11"/>
        <color theme="1"/>
        <rFont val="Calibri"/>
        <family val="2"/>
        <scheme val="minor"/>
      </rPr>
      <t xml:space="preserve"> Grant Number</t>
    </r>
  </si>
  <si>
    <t>VA0197L3G012009</t>
  </si>
  <si>
    <t>SCORE =</t>
  </si>
  <si>
    <r>
      <rPr>
        <b/>
        <sz val="11"/>
        <color theme="8" tint="-0.249977111117893"/>
        <rFont val="Calibri"/>
        <family val="2"/>
        <scheme val="minor"/>
      </rPr>
      <t xml:space="preserve">Renewal Application </t>
    </r>
    <r>
      <rPr>
        <b/>
        <sz val="11"/>
        <rFont val="Calibri"/>
        <family val="2"/>
        <scheme val="minor"/>
      </rPr>
      <t xml:space="preserve">2021 </t>
    </r>
    <r>
      <rPr>
        <b/>
        <sz val="11"/>
        <color theme="1"/>
        <rFont val="Calibri"/>
        <family val="2"/>
        <scheme val="minor"/>
      </rPr>
      <t xml:space="preserve">Renewal Application Amount: </t>
    </r>
  </si>
  <si>
    <t xml:space="preserve">MAX POINTS = </t>
  </si>
  <si>
    <t>% =</t>
  </si>
  <si>
    <t>PROJECT COMPONENT</t>
  </si>
  <si>
    <t>THIS SECTION IS FOR OPEH USE ONLY</t>
  </si>
  <si>
    <t xml:space="preserve">FINANCIAL </t>
  </si>
  <si>
    <t>Please list the Total HUD Budget:</t>
  </si>
  <si>
    <t>Total HUD Budget</t>
  </si>
  <si>
    <t>Additional Funding</t>
  </si>
  <si>
    <t>Total Project Budget</t>
  </si>
  <si>
    <t>% of HUD Request</t>
  </si>
  <si>
    <t>% of Project Budget</t>
  </si>
  <si>
    <t>SAGE APR, Q28</t>
  </si>
  <si>
    <t xml:space="preserve">Real Property Leasing  </t>
  </si>
  <si>
    <t>Short / Medium Term Rental Assistance</t>
  </si>
  <si>
    <t>Long-Term Rental Assistance</t>
  </si>
  <si>
    <t>Operating Costs</t>
  </si>
  <si>
    <t>Supportive Services Subtotal</t>
  </si>
  <si>
    <t>Administration Subtotal</t>
  </si>
  <si>
    <t>TOTALS</t>
  </si>
  <si>
    <t>Cash Match</t>
  </si>
  <si>
    <t>In-Kind Match</t>
  </si>
  <si>
    <t>Corrected Percent Match Calculation</t>
  </si>
  <si>
    <t>Total Match</t>
  </si>
  <si>
    <t>Does this project draw down funds from HUD’s Line of Credit Control System (LOCCS) at least quarterly?</t>
  </si>
  <si>
    <t>YES</t>
  </si>
  <si>
    <t xml:space="preserve">YES = 1 point  </t>
  </si>
  <si>
    <t>Have all HUD funds been drawn down for the last complete grant year?</t>
  </si>
  <si>
    <t>YES = 3 points</t>
  </si>
  <si>
    <r>
      <t xml:space="preserve">If NO, </t>
    </r>
    <r>
      <rPr>
        <i/>
        <sz val="11"/>
        <color theme="1"/>
        <rFont val="Calibri"/>
        <family val="2"/>
        <scheme val="minor"/>
      </rPr>
      <t>how much ($)</t>
    </r>
    <r>
      <rPr>
        <sz val="11"/>
        <color theme="1"/>
        <rFont val="Calibri"/>
        <family val="2"/>
        <scheme val="minor"/>
      </rPr>
      <t xml:space="preserve"> was unspent? </t>
    </r>
    <r>
      <rPr>
        <i/>
        <sz val="9"/>
        <color theme="1"/>
        <rFont val="Calibri"/>
        <family val="2"/>
        <scheme val="minor"/>
      </rPr>
      <t>(Leave blank if not applicable)</t>
    </r>
  </si>
  <si>
    <r>
      <t xml:space="preserve">If NO, </t>
    </r>
    <r>
      <rPr>
        <i/>
        <sz val="11"/>
        <color theme="1"/>
        <rFont val="Calibri"/>
        <family val="2"/>
        <scheme val="minor"/>
      </rPr>
      <t xml:space="preserve">why </t>
    </r>
    <r>
      <rPr>
        <sz val="11"/>
        <color theme="1"/>
        <rFont val="Calibri"/>
        <family val="2"/>
        <scheme val="minor"/>
      </rPr>
      <t xml:space="preserve">were funds unspent? </t>
    </r>
    <r>
      <rPr>
        <i/>
        <sz val="9"/>
        <color theme="1"/>
        <rFont val="Calibri"/>
        <family val="2"/>
        <scheme val="minor"/>
      </rPr>
      <t>(Leave blank if not applicable)</t>
    </r>
  </si>
  <si>
    <r>
      <t xml:space="preserve">Excluding the last complete grant year, how many years has funding </t>
    </r>
    <r>
      <rPr>
        <u/>
        <sz val="11"/>
        <color theme="1"/>
        <rFont val="Calibri"/>
        <family val="2"/>
        <scheme val="minor"/>
      </rPr>
      <t>not</t>
    </r>
    <r>
      <rPr>
        <sz val="11"/>
        <color theme="1"/>
        <rFont val="Calibri"/>
        <family val="2"/>
        <scheme val="minor"/>
      </rPr>
      <t xml:space="preserve"> been completely utilized in the past three years?</t>
    </r>
  </si>
  <si>
    <t>DROP DOWN TO VIEW SCORING</t>
  </si>
  <si>
    <t>Does this project have any funds that can be voluntarily reallocated?</t>
  </si>
  <si>
    <t>NO</t>
  </si>
  <si>
    <r>
      <t xml:space="preserve">If YES, </t>
    </r>
    <r>
      <rPr>
        <i/>
        <sz val="11"/>
        <color theme="1"/>
        <rFont val="Calibri"/>
        <family val="2"/>
        <scheme val="minor"/>
      </rPr>
      <t>how much ($)</t>
    </r>
    <r>
      <rPr>
        <sz val="11"/>
        <color theme="1"/>
        <rFont val="Calibri"/>
        <family val="2"/>
        <scheme val="minor"/>
      </rPr>
      <t xml:space="preserve">? </t>
    </r>
    <r>
      <rPr>
        <i/>
        <sz val="9"/>
        <color theme="1"/>
        <rFont val="Calibri"/>
        <family val="2"/>
        <scheme val="minor"/>
      </rPr>
      <t>(Leave blank if not applicable)</t>
    </r>
  </si>
  <si>
    <t>APR Q5a</t>
  </si>
  <si>
    <t>Total Number of Persons Served</t>
  </si>
  <si>
    <t>Total Number of Adults Served</t>
  </si>
  <si>
    <r>
      <t xml:space="preserve">Total Number of Households Served </t>
    </r>
    <r>
      <rPr>
        <i/>
        <sz val="9"/>
        <color theme="1"/>
        <rFont val="Calibri"/>
        <family val="2"/>
        <scheme val="minor"/>
      </rPr>
      <t>(Number of Adult Heads of Household)</t>
    </r>
  </si>
  <si>
    <t>Cost per client by Total HUD Budget</t>
  </si>
  <si>
    <r>
      <t xml:space="preserve">Cost per household per Total Project Budget - Supportive Services line item </t>
    </r>
    <r>
      <rPr>
        <i/>
        <sz val="9"/>
        <color theme="1"/>
        <rFont val="Calibri"/>
        <family val="2"/>
        <scheme val="minor"/>
      </rPr>
      <t>(information only)</t>
    </r>
  </si>
  <si>
    <r>
      <t xml:space="preserve">Cost per household per Total Project Budget - Rental Assistance line item </t>
    </r>
    <r>
      <rPr>
        <i/>
        <sz val="9"/>
        <color theme="1"/>
        <rFont val="Calibri"/>
        <family val="2"/>
        <scheme val="minor"/>
      </rPr>
      <t>(information only)</t>
    </r>
  </si>
  <si>
    <r>
      <t xml:space="preserve">Cost per client by Total Project Budget </t>
    </r>
    <r>
      <rPr>
        <i/>
        <sz val="9"/>
        <color theme="1"/>
        <rFont val="Calibri"/>
        <family val="2"/>
        <scheme val="minor"/>
      </rPr>
      <t>(information only)</t>
    </r>
  </si>
  <si>
    <t xml:space="preserve">HOUSING CAPACITY &amp; UTILIZATION </t>
  </si>
  <si>
    <r>
      <t xml:space="preserve">Number of units owned </t>
    </r>
    <r>
      <rPr>
        <b/>
        <sz val="9"/>
        <color theme="1"/>
        <rFont val="Bahnschrift"/>
        <family val="2"/>
      </rPr>
      <t>(PSH ONLY)</t>
    </r>
  </si>
  <si>
    <t>Number of units leased</t>
  </si>
  <si>
    <t xml:space="preserve">If any leased = 1 point </t>
  </si>
  <si>
    <t xml:space="preserve">Bed and Unit Inventory </t>
  </si>
  <si>
    <t>APR Q2</t>
  </si>
  <si>
    <t>Total Units</t>
  </si>
  <si>
    <t>Total Beds</t>
  </si>
  <si>
    <r>
      <t xml:space="preserve">Total Dedicated CH Beds </t>
    </r>
    <r>
      <rPr>
        <b/>
        <sz val="9"/>
        <color theme="1"/>
        <rFont val="Bahnschrift"/>
        <family val="2"/>
      </rPr>
      <t>(PSH ONLY)</t>
    </r>
  </si>
  <si>
    <t>Utilization Rate - Point-in-Time Count of Households on the Last Wednesday</t>
  </si>
  <si>
    <t>APR Q8b</t>
  </si>
  <si>
    <t>January</t>
  </si>
  <si>
    <t>April</t>
  </si>
  <si>
    <t>July</t>
  </si>
  <si>
    <t>October</t>
  </si>
  <si>
    <r>
      <rPr>
        <b/>
        <sz val="9"/>
        <rFont val="Bahnschrift"/>
        <family val="2"/>
      </rPr>
      <t>(PSH ONLY)</t>
    </r>
    <r>
      <rPr>
        <sz val="11"/>
        <rFont val="Calibri"/>
        <family val="2"/>
        <scheme val="minor"/>
      </rPr>
      <t xml:space="preserve"> Does this project conduct Housing Quality Standards (as defined by HUD) reviews at least annually for all units?</t>
    </r>
  </si>
  <si>
    <t xml:space="preserve">YES, if confirmed by attachment = 1 point </t>
  </si>
  <si>
    <r>
      <rPr>
        <b/>
        <sz val="9"/>
        <rFont val="Bahnschrift"/>
        <family val="2"/>
      </rPr>
      <t>(RRH ONLY)</t>
    </r>
    <r>
      <rPr>
        <sz val="11"/>
        <rFont val="Calibri"/>
        <family val="2"/>
        <scheme val="minor"/>
      </rPr>
      <t xml:space="preserve"> Does this project conduct Basic Habitability Inspections for all units that rental assistance is provided for?</t>
    </r>
  </si>
  <si>
    <t>Does the project have guidelines in place to adhere to Fair Market Rent and Rent-Reasonableness?</t>
  </si>
  <si>
    <t>What was the living situation prior to entering the program?</t>
  </si>
  <si>
    <t>Homeless or Institutional Setting?</t>
  </si>
  <si>
    <t>If households were not literally homeless at program entry as indicated on the APR because they moved from one PH project to another PH project within the CoC, please mark "YES" under Homeless or Insitutional Setting if they were homeless at initial project entry.</t>
  </si>
  <si>
    <t xml:space="preserve"> APRQ15</t>
  </si>
  <si>
    <t>Living Situation (at entry)</t>
  </si>
  <si>
    <t>Total</t>
  </si>
  <si>
    <t>Emergency shelter, incl. hotel/motel paid for w/ ES voucher, or RHY-funded Host Home shelter (HUD)</t>
  </si>
  <si>
    <t>Place not meant for habitation (HUD)</t>
  </si>
  <si>
    <t>Substance abuse treatment facility or detox center (HUD)</t>
  </si>
  <si>
    <t>Permanent housing (other than RRH) for formerly homeless persons (HUD)</t>
  </si>
  <si>
    <t xml:space="preserve">Vulnerability </t>
  </si>
  <si>
    <t>#</t>
  </si>
  <si>
    <t>White</t>
  </si>
  <si>
    <t>Black, African American, or African</t>
  </si>
  <si>
    <t>Asian or Asian American</t>
  </si>
  <si>
    <t>American Indian, Alaska Native, or Indigenous</t>
  </si>
  <si>
    <t>Native Hawaiian or Pacific Islander</t>
  </si>
  <si>
    <t>Multiple Races</t>
  </si>
  <si>
    <t>Client Doesn't Know/Client Refused</t>
  </si>
  <si>
    <t>Data Not Collected</t>
  </si>
  <si>
    <t>Non-Hispanic/Non-Latin(a)(o)(x)</t>
  </si>
  <si>
    <t>Hispanic/Latin(a)(o)(x)</t>
  </si>
  <si>
    <r>
      <rPr>
        <b/>
        <sz val="9"/>
        <color theme="1"/>
        <rFont val="Bahnschrift"/>
        <family val="2"/>
      </rPr>
      <t>(PSH ONLY)</t>
    </r>
    <r>
      <rPr>
        <sz val="11"/>
        <color theme="1"/>
        <rFont val="Calibri"/>
        <family val="2"/>
        <scheme val="minor"/>
      </rPr>
      <t xml:space="preserve"> Severity of Service Needs - identify the number of units that fall under each service level:</t>
    </r>
  </si>
  <si>
    <t>Service Level 1: Scattered Sites:</t>
  </si>
  <si>
    <t>Service Level 2: Part-time / on-site staff:</t>
  </si>
  <si>
    <t>Service Level 3: 24/7 or almost 24/7 on-site staff:</t>
  </si>
  <si>
    <r>
      <rPr>
        <b/>
        <sz val="9"/>
        <color theme="1"/>
        <rFont val="Bahnschrift"/>
        <family val="2"/>
      </rPr>
      <t>(RRH ONLY)</t>
    </r>
    <r>
      <rPr>
        <sz val="11"/>
        <color theme="1"/>
        <rFont val="Calibri"/>
        <family val="2"/>
        <scheme val="minor"/>
      </rPr>
      <t xml:space="preserve"> Average length of time between project start date and housing move-in date</t>
    </r>
  </si>
  <si>
    <t>APRQ22c</t>
  </si>
  <si>
    <t>Average length of time to housing</t>
  </si>
  <si>
    <t>SERVICES &amp; POLICIES</t>
  </si>
  <si>
    <r>
      <t xml:space="preserve">SERVICES &amp; POLICIES </t>
    </r>
    <r>
      <rPr>
        <b/>
        <sz val="9"/>
        <color theme="1"/>
        <rFont val="Bahnschrift"/>
        <family val="2"/>
      </rPr>
      <t>12 POINTS</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</si>
  <si>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</si>
  <si>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CHIP, local mental and somatic health care, etc.)</t>
  </si>
  <si>
    <t xml:space="preserve">Does this project utilize a form that allows clients to apply for 4 or more benefits at once? </t>
  </si>
  <si>
    <t xml:space="preserve">Does this project provide follow-up at least annually to ensure benefits are received and renewed?  </t>
  </si>
  <si>
    <t xml:space="preserve">Does this project provide transportation assistance to clients wishing to receive help getting to benefit appointments, employment training and/or jobs?   </t>
  </si>
  <si>
    <t>Does this project have a policy for discharging clients for noncompliance?</t>
  </si>
  <si>
    <t>Does this project have a grievance policy for clients?</t>
  </si>
  <si>
    <t>Do representatives from your agency participate in homeless system committees and meetings?</t>
  </si>
  <si>
    <r>
      <t xml:space="preserve">Have all agency-wide deliverables been submitted to HUD and OPEH in a timely manner this past year? </t>
    </r>
    <r>
      <rPr>
        <sz val="9"/>
        <color theme="1"/>
        <rFont val="Calibri"/>
        <family val="2"/>
        <scheme val="minor"/>
      </rPr>
      <t>(GIW, AP, Renewal App, APR)</t>
    </r>
  </si>
  <si>
    <r>
      <rPr>
        <b/>
        <sz val="9"/>
        <color theme="1"/>
        <rFont val="Bahnschrift"/>
        <family val="2"/>
      </rPr>
      <t>(PSH ONLY)</t>
    </r>
    <r>
      <rPr>
        <sz val="11"/>
        <color theme="1"/>
        <rFont val="Calibri"/>
        <family val="2"/>
        <scheme val="minor"/>
      </rPr>
      <t xml:space="preserve"> How does this project identify individuals/households that no longer need the intensive supports of PSH? </t>
    </r>
    <r>
      <rPr>
        <i/>
        <sz val="9"/>
        <color theme="1"/>
        <rFont val="Calibri"/>
        <family val="2"/>
        <scheme val="minor"/>
      </rPr>
      <t xml:space="preserve">Information only </t>
    </r>
  </si>
  <si>
    <r>
      <rPr>
        <b/>
        <sz val="9"/>
        <color theme="1"/>
        <rFont val="Bahnschrift"/>
        <family val="2"/>
      </rPr>
      <t>(RRH ONLY)</t>
    </r>
    <r>
      <rPr>
        <sz val="11"/>
        <color theme="1"/>
        <rFont val="Calibri"/>
        <family val="2"/>
        <scheme val="minor"/>
      </rPr>
      <t xml:space="preserve"> How does this project determine when a household no longer needs assistance? </t>
    </r>
    <r>
      <rPr>
        <i/>
        <sz val="9"/>
        <color theme="1"/>
        <rFont val="Calibri"/>
        <family val="2"/>
        <scheme val="minor"/>
      </rPr>
      <t>Information only</t>
    </r>
    <r>
      <rPr>
        <sz val="11"/>
        <color theme="1"/>
        <rFont val="Calibri"/>
        <family val="2"/>
        <scheme val="minor"/>
      </rPr>
      <t xml:space="preserve"> </t>
    </r>
  </si>
  <si>
    <t>APR Q6a</t>
  </si>
  <si>
    <t xml:space="preserve">Data Quality: Personally Identifiable Information - % of Error Rate </t>
  </si>
  <si>
    <t xml:space="preserve">If less than or equal to 5% = 1 point  </t>
  </si>
  <si>
    <t>Data Quality: Universal Data Elements - % of Error Rate</t>
  </si>
  <si>
    <t>Data Quality: Income and Housing Data Quality - % of Error Rate</t>
  </si>
  <si>
    <t>APR Q6e</t>
  </si>
  <si>
    <t>36a</t>
  </si>
  <si>
    <t>36b</t>
  </si>
  <si>
    <t>41a</t>
  </si>
  <si>
    <t>41b</t>
  </si>
  <si>
    <t>41c</t>
  </si>
  <si>
    <t>Does your agency have BIPOC and/or LGBTQIA+ representation in management and leadership positions?</t>
  </si>
  <si>
    <t>Does your agency have BIPOC and/or LGBTQIA+ representation on the Board of Directors?</t>
  </si>
  <si>
    <t>Does your agency have a process for reviewing &amp; incorporating feedback from persons with lived experience of homelessness?</t>
  </si>
  <si>
    <t>Has your agency reviewed policies and procedures with an equity lens?</t>
  </si>
  <si>
    <t>Does your agency review outcome data disaggregated by race, ethnicty, etc. at least annually?</t>
  </si>
  <si>
    <t>Does your agency have a plan to create more equitable program outcomes?</t>
  </si>
  <si>
    <t>ADDITIONAL COMMENTS</t>
  </si>
  <si>
    <t>Please provide any additional comments or other areas that need explanations, such as a difference in anticipated and actual program outputs, outcomes or bed utilization, errors on the APR, etc.:</t>
  </si>
  <si>
    <t>Agency:</t>
  </si>
  <si>
    <r>
      <t xml:space="preserve">REQUIRED ATTACHMENTS </t>
    </r>
    <r>
      <rPr>
        <sz val="9"/>
        <color theme="1"/>
        <rFont val="Arial Black"/>
        <family val="2"/>
      </rPr>
      <t>- Check to confirm submitted. Compile in order listed below.</t>
    </r>
  </si>
  <si>
    <t>SUBMIT FOR AGENCY</t>
  </si>
  <si>
    <t xml:space="preserve"> PART 1: #2a</t>
  </si>
  <si>
    <r>
      <rPr>
        <b/>
        <sz val="9"/>
        <color theme="1"/>
        <rFont val="Bahnschrift"/>
        <family val="2"/>
      </rPr>
      <t>(NONPROFITS ONLY)</t>
    </r>
    <r>
      <rPr>
        <sz val="11"/>
        <color theme="1"/>
        <rFont val="Calibri"/>
        <family val="2"/>
        <scheme val="minor"/>
      </rPr>
      <t xml:space="preserve"> Latest agency audit management letter </t>
    </r>
  </si>
  <si>
    <t xml:space="preserve"> PART 1: #2b </t>
  </si>
  <si>
    <r>
      <rPr>
        <b/>
        <sz val="9"/>
        <color theme="1"/>
        <rFont val="Bahnschrift"/>
        <family val="2"/>
      </rPr>
      <t>(NONPROFITS ONLY)</t>
    </r>
    <r>
      <rPr>
        <sz val="11"/>
        <color theme="1"/>
        <rFont val="Calibri"/>
        <family val="2"/>
        <scheme val="minor"/>
      </rPr>
      <t xml:space="preserve"> First page of IRS Form 990 – Return of Organization Exempt from Income Tax </t>
    </r>
  </si>
  <si>
    <t xml:space="preserve"> PART 1: #2c </t>
  </si>
  <si>
    <r>
      <rPr>
        <b/>
        <sz val="9"/>
        <color theme="1"/>
        <rFont val="Bahnschrift"/>
        <family val="2"/>
      </rPr>
      <t>(NONPROFITS ONLY)</t>
    </r>
    <r>
      <rPr>
        <sz val="11"/>
        <color theme="1"/>
        <rFont val="Calibri"/>
        <family val="2"/>
        <scheme val="minor"/>
      </rPr>
      <t xml:space="preserve"> Agency's latest IRS Form 941 </t>
    </r>
  </si>
  <si>
    <t xml:space="preserve"> PART 1: #5</t>
  </si>
  <si>
    <t>Agency's financial/accounting policies, procedures and controls documents</t>
  </si>
  <si>
    <t xml:space="preserve"> PART 1: #10a </t>
  </si>
  <si>
    <t>List of Board of Directors (or Advisory Board for Governmental Agencies)</t>
  </si>
  <si>
    <t>Ss</t>
  </si>
  <si>
    <t xml:space="preserve"> PART 1: #10b</t>
  </si>
  <si>
    <r>
      <t>Consumer Representation Waiver from HUD</t>
    </r>
    <r>
      <rPr>
        <i/>
        <sz val="9"/>
        <color theme="1"/>
        <rFont val="Calibri"/>
        <family val="2"/>
        <scheme val="minor"/>
      </rPr>
      <t xml:space="preserve"> (if applicable)</t>
    </r>
  </si>
  <si>
    <t xml:space="preserve"> PART 1: #10c</t>
  </si>
  <si>
    <r>
      <t xml:space="preserve">List of members for equivalent policymaking entity </t>
    </r>
    <r>
      <rPr>
        <i/>
        <sz val="9"/>
        <color theme="1"/>
        <rFont val="Calibri"/>
        <family val="2"/>
        <scheme val="minor"/>
      </rPr>
      <t>(if applicable)</t>
    </r>
  </si>
  <si>
    <t xml:space="preserve"> PART 1: #12</t>
  </si>
  <si>
    <r>
      <rPr>
        <b/>
        <sz val="9"/>
        <color theme="1"/>
        <rFont val="Bahnschrift"/>
        <family val="2"/>
      </rPr>
      <t xml:space="preserve">(FOR THOSE WITH SUBRECIPIENTS ONLY) </t>
    </r>
    <r>
      <rPr>
        <sz val="11"/>
        <color theme="1"/>
        <rFont val="Calibri"/>
        <family val="2"/>
        <scheme val="minor"/>
      </rPr>
      <t xml:space="preserve">– Copy of Subrecipient contracts </t>
    </r>
  </si>
  <si>
    <t xml:space="preserve"> PART 1: #13</t>
  </si>
  <si>
    <r>
      <rPr>
        <b/>
        <sz val="9"/>
        <color theme="1"/>
        <rFont val="Bahnschrift"/>
        <family val="2"/>
      </rPr>
      <t xml:space="preserve">(FOR THOSE WITH SUBRECIPIENTS ONLY) </t>
    </r>
    <r>
      <rPr>
        <sz val="11"/>
        <color theme="1"/>
        <rFont val="Calibri"/>
        <family val="2"/>
        <scheme val="minor"/>
      </rPr>
      <t xml:space="preserve">– Documentation of most recent annual subrecipient monitoring </t>
    </r>
  </si>
  <si>
    <t xml:space="preserve"> PART 2:</t>
  </si>
  <si>
    <t xml:space="preserve">Copy of full HUD Annual Performance Report   </t>
  </si>
  <si>
    <t>SUBMIT FOR PROJECT</t>
  </si>
  <si>
    <t xml:space="preserve"> PART 2: #2</t>
  </si>
  <si>
    <t>Documentation of LOCCS drawdowns; should include summary of total amount expended as well as dates of withdrawals.  The two documents can be found under Grant Information – General Tab and Vouchers Tab.</t>
  </si>
  <si>
    <r>
      <rPr>
        <b/>
        <sz val="9"/>
        <color theme="1"/>
        <rFont val="Bahnschrift"/>
        <family val="2"/>
      </rPr>
      <t xml:space="preserve">(PSH ONLY) </t>
    </r>
    <r>
      <rPr>
        <sz val="11"/>
        <color theme="1"/>
        <rFont val="Calibri"/>
        <family val="2"/>
        <scheme val="minor"/>
      </rPr>
      <t>– List of Units’ Addresses and the dates of their environmental reviews for this project (please submit in excel format)</t>
    </r>
  </si>
  <si>
    <t>(If requests for environmental reviews have been submitted, please include the request date)</t>
  </si>
  <si>
    <r>
      <rPr>
        <b/>
        <sz val="9"/>
        <color theme="1"/>
        <rFont val="Bahnschrift"/>
        <family val="2"/>
      </rPr>
      <t xml:space="preserve">(RRH ONLY) </t>
    </r>
    <r>
      <rPr>
        <sz val="11"/>
        <color theme="1"/>
        <rFont val="Calibri"/>
        <family val="2"/>
        <scheme val="minor"/>
      </rPr>
      <t xml:space="preserve">– Copy of overall environmental review </t>
    </r>
    <r>
      <rPr>
        <i/>
        <sz val="9"/>
        <color theme="1"/>
        <rFont val="Calibri"/>
        <family val="2"/>
        <scheme val="minor"/>
      </rPr>
      <t>(If requests for environmental reviews have been submitted, please include the request date)</t>
    </r>
  </si>
  <si>
    <t>Discharge for non-compliance policy</t>
  </si>
  <si>
    <t>Clients Grievance Policy</t>
  </si>
  <si>
    <t>Print to pdf the the COMPLETE 2020 APR  and attach to M&amp;E submission</t>
  </si>
  <si>
    <t>This report contains the answers to most of the questions on Part 2 - PROJECT Component</t>
  </si>
  <si>
    <t>PRINT TO PDF and attach to submission</t>
  </si>
  <si>
    <t>Please note that the screen prints below are from multiple example APRs that were pulled and the example numbers below do not always 'make sense.'</t>
  </si>
  <si>
    <t>ALSO NOTE - that questions are renumbered a bit because of APR redesign.  Pay attention to the NAME of the QUESTION to ensure you have the right one</t>
  </si>
  <si>
    <t>Questions at the top of the Monitoring Tool</t>
  </si>
  <si>
    <t>APR Q1a</t>
  </si>
  <si>
    <t>see print screen above</t>
  </si>
  <si>
    <t>Q1</t>
  </si>
  <si>
    <t>APR Q28  Financial Information</t>
  </si>
  <si>
    <t>Q6</t>
  </si>
  <si>
    <t>Q8</t>
  </si>
  <si>
    <t>Q9</t>
  </si>
  <si>
    <t>Next year I recommend that the PIT utilization from the Sage APR format should be adopted (see above)</t>
  </si>
  <si>
    <t>Also - these examples are from different projects' APRs so the numbers are not always in sync.</t>
  </si>
  <si>
    <t>Q13</t>
  </si>
  <si>
    <t>APR Q15</t>
  </si>
  <si>
    <t>Use the TOTAL column for the individual answers</t>
  </si>
  <si>
    <t>Q14</t>
  </si>
  <si>
    <t>APR Q13a1</t>
  </si>
  <si>
    <t>Q14 - continued</t>
  </si>
  <si>
    <t>APR Q14a and Q14b</t>
  </si>
  <si>
    <t>Q14 continued</t>
  </si>
  <si>
    <t>APR Q11</t>
  </si>
  <si>
    <t>Q15</t>
  </si>
  <si>
    <t>APR Q12a</t>
  </si>
  <si>
    <t>Q16</t>
  </si>
  <si>
    <t>APR Q12b</t>
  </si>
  <si>
    <t>Q17</t>
  </si>
  <si>
    <t>APR Q22c</t>
  </si>
  <si>
    <t>Q31</t>
  </si>
  <si>
    <t>32 &amp; 33</t>
  </si>
  <si>
    <t>APR Q6b and Q6c</t>
  </si>
  <si>
    <t>APR Q22b</t>
  </si>
  <si>
    <t>APR Q16</t>
  </si>
  <si>
    <t xml:space="preserve">APR Q16 </t>
  </si>
  <si>
    <t>Add together all of the values inside the red box</t>
  </si>
  <si>
    <t>APR Q17</t>
  </si>
  <si>
    <t>APR Q19a 1&amp;2</t>
  </si>
  <si>
    <t>PLUS</t>
  </si>
  <si>
    <t>APR Q20b</t>
  </si>
  <si>
    <t>Different directions than last year, add these two together</t>
  </si>
  <si>
    <t>APR Q23c</t>
  </si>
  <si>
    <t>(note: Q24 is no longer in the APR report, this is the bottom of Q23c)</t>
  </si>
  <si>
    <t>APR 5a</t>
  </si>
  <si>
    <t xml:space="preserve">Monitoring &amp; Evaluation Tool </t>
  </si>
  <si>
    <t>SCORING RUBRIC</t>
  </si>
  <si>
    <t>SECTION</t>
  </si>
  <si>
    <t>Question</t>
  </si>
  <si>
    <t>PERMANENT SUPPORTIVE HOUSING</t>
  </si>
  <si>
    <t xml:space="preserve">MAX POINTS </t>
  </si>
  <si>
    <t>RAPID REHOUSING</t>
  </si>
  <si>
    <t>MAX POINTS</t>
  </si>
  <si>
    <t>Scoring Ranges - PSH</t>
  </si>
  <si>
    <t>Performance Measures Targets - PSH</t>
  </si>
  <si>
    <t>Scoring Ranges - RRH</t>
  </si>
  <si>
    <t>Performance Measures Targets - RRH</t>
  </si>
  <si>
    <t>FINANCIAL (12 points)</t>
  </si>
  <si>
    <t>100% of HUD funding is used</t>
  </si>
  <si>
    <t>0 Years = 5 points</t>
  </si>
  <si>
    <t>1 Year = 3 points</t>
  </si>
  <si>
    <t>Less than or equal to $15,000 = 3 points</t>
  </si>
  <si>
    <t>$15,001 - $23,000 = 2 points</t>
  </si>
  <si>
    <t xml:space="preserve">Greater than $23,000 = 1 point  </t>
  </si>
  <si>
    <t>HOUSING &amp; CAPACITY (17 points)</t>
  </si>
  <si>
    <t xml:space="preserve">If any leased = 1 point  </t>
  </si>
  <si>
    <t>Utilization Rate - Total Units</t>
  </si>
  <si>
    <t>95 - 100% = 5 points</t>
  </si>
  <si>
    <r>
      <rPr>
        <b/>
        <u/>
        <sz val="11"/>
        <rFont val="Calibri"/>
        <family val="2"/>
        <scheme val="minor"/>
      </rPr>
      <t>&gt;</t>
    </r>
    <r>
      <rPr>
        <b/>
        <sz val="11"/>
        <rFont val="Calibri"/>
        <family val="2"/>
        <scheme val="minor"/>
      </rPr>
      <t xml:space="preserve"> 95% utilization rate</t>
    </r>
  </si>
  <si>
    <t>90 - 94% = 4 points</t>
  </si>
  <si>
    <t>85 - 89% = 3 points</t>
  </si>
  <si>
    <t>75 - 84% = 2 points</t>
  </si>
  <si>
    <t xml:space="preserve">50 - 74% = 1 point  </t>
  </si>
  <si>
    <t>Below 50% = 0 points</t>
  </si>
  <si>
    <t>Does this project conduct Housing Quality Standards (as defined by HUD) reviews at least annually for all units?</t>
  </si>
  <si>
    <t>100% of units receive HQS inspection annually</t>
  </si>
  <si>
    <t>Have environmental reviews been completed for all units?</t>
  </si>
  <si>
    <t>100% of units receive environmental reviews</t>
  </si>
  <si>
    <t>1 environmental review is completed for all units</t>
  </si>
  <si>
    <t xml:space="preserve">YES = 1 point </t>
  </si>
  <si>
    <t xml:space="preserve">If all "Homeless or IS" YES = 1 point </t>
  </si>
  <si>
    <t>100% of clients were literally homeless at entry</t>
  </si>
  <si>
    <t>4.0+ = 4 points</t>
  </si>
  <si>
    <t xml:space="preserve">2.1+ = 4 points </t>
  </si>
  <si>
    <t>3.0 - 3.9 = 3 points</t>
  </si>
  <si>
    <t>1.6 - 2.0 = 3 points</t>
  </si>
  <si>
    <t>2.0 - 2.9 = 2 points</t>
  </si>
  <si>
    <t>1.1 - 1.5 = 2 points</t>
  </si>
  <si>
    <t xml:space="preserve">1.0 - 1.9 = 1 point  </t>
  </si>
  <si>
    <t>0.5 - 1.0 =  1 points</t>
  </si>
  <si>
    <t>Service Level 3 = 3 points</t>
  </si>
  <si>
    <t>Service Level 2 = 2 points</t>
  </si>
  <si>
    <t xml:space="preserve">Service Level 1 = 1 point  </t>
  </si>
  <si>
    <t>Services &amp; Policies (12 points)</t>
  </si>
  <si>
    <r>
      <t xml:space="preserve">Does the program have a staff member responsible for ensuring that minors and Transitioning Age Youth (18-24) are in school and/or receiving appropriate educational services per HUD Requirements? </t>
    </r>
    <r>
      <rPr>
        <i/>
        <sz val="11"/>
        <color theme="1"/>
        <rFont val="Calibri"/>
        <family val="2"/>
        <scheme val="minor"/>
      </rPr>
      <t>Note: all programs must have staff with educational services knowledge as all programs may serve people between the ages of 18-24.</t>
    </r>
  </si>
  <si>
    <t>Does the project comply with HUD's "Equal Access to Housing in HUD Programs Regardless of Sexual Orientation or Gender Identity" Rule, which mandates that HUD's housing programs be open to all eligible individuals and families regardless of sexual orientation, gender identity, or marital status.</t>
  </si>
  <si>
    <t>Is there a systematic process for ensuring that clients apply for and obtain all mainstream resources to which they are entitled? (TANF, SSI/SSDI, SNAPS, Medicaid, SCHIP, local mental and somatic health care, etc.)</t>
  </si>
  <si>
    <t xml:space="preserve">Does this project provide follow-up to ensure benefits are received and maintained?  </t>
  </si>
  <si>
    <t xml:space="preserve">YES, if confirmed by attachment = 1 point  </t>
  </si>
  <si>
    <t>Have all agency-wide deliverables been submitted to HUD and OPEH in a timely manner this past year? (GIW, AP, Renewal App, APR)</t>
  </si>
  <si>
    <t>Data Quality (7 points)</t>
  </si>
  <si>
    <r>
      <t>Data Quality: PII (</t>
    </r>
    <r>
      <rPr>
        <i/>
        <sz val="11"/>
        <color theme="1"/>
        <rFont val="Calibri"/>
        <family val="2"/>
        <scheme val="minor"/>
      </rPr>
      <t>% of Error Rate</t>
    </r>
    <r>
      <rPr>
        <sz val="11"/>
        <color theme="1"/>
        <rFont val="Calibri"/>
        <family val="2"/>
        <scheme val="minor"/>
      </rPr>
      <t>)</t>
    </r>
  </si>
  <si>
    <r>
      <t>Data Quality: UDE (</t>
    </r>
    <r>
      <rPr>
        <i/>
        <sz val="11"/>
        <color theme="1"/>
        <rFont val="Calibri"/>
        <family val="2"/>
        <scheme val="minor"/>
      </rPr>
      <t>% of Error Rate</t>
    </r>
    <r>
      <rPr>
        <sz val="11"/>
        <color theme="1"/>
        <rFont val="Calibri"/>
        <family val="2"/>
        <scheme val="minor"/>
      </rPr>
      <t>)</t>
    </r>
  </si>
  <si>
    <r>
      <t>Data Quality: Income and Housing (</t>
    </r>
    <r>
      <rPr>
        <i/>
        <sz val="11"/>
        <color theme="1"/>
        <rFont val="Calibri"/>
        <family val="2"/>
        <scheme val="minor"/>
      </rPr>
      <t>% of Error Rate</t>
    </r>
    <r>
      <rPr>
        <sz val="11"/>
        <color theme="1"/>
        <rFont val="Calibri"/>
        <family val="2"/>
        <scheme val="minor"/>
      </rPr>
      <t>)</t>
    </r>
  </si>
  <si>
    <t xml:space="preserve">If less than or equal to 5% = 4 point  </t>
  </si>
  <si>
    <r>
      <t>Data Quality: Timeliness (</t>
    </r>
    <r>
      <rPr>
        <i/>
        <sz val="11"/>
        <color theme="1"/>
        <rFont val="Calibri"/>
        <family val="2"/>
        <scheme val="minor"/>
      </rPr>
      <t>% of Error Rate</t>
    </r>
    <r>
      <rPr>
        <sz val="11"/>
        <color theme="1"/>
        <rFont val="Calibri"/>
        <family val="2"/>
        <scheme val="minor"/>
      </rPr>
      <t>)</t>
    </r>
  </si>
  <si>
    <r>
      <t xml:space="preserve">What is the average lenth of stay (number of days) for Leavers and for Stayers? </t>
    </r>
    <r>
      <rPr>
        <i/>
        <sz val="11"/>
        <color theme="1"/>
        <rFont val="Calibri"/>
        <family val="2"/>
        <scheme val="minor"/>
      </rPr>
      <t>Subrecipient data should be included in the total</t>
    </r>
  </si>
  <si>
    <t>Under 1000 days = 3 points</t>
  </si>
  <si>
    <t>Under 365 = 3 points</t>
  </si>
  <si>
    <t>Between 1000 &amp; 2000 days = 2 points</t>
  </si>
  <si>
    <t>Between 366 and 548 = 2 points</t>
  </si>
  <si>
    <t xml:space="preserve">Over 2000 days = 1 point  </t>
  </si>
  <si>
    <t xml:space="preserve">Over 549 days = 1 point  </t>
  </si>
  <si>
    <r>
      <t xml:space="preserve">How many adults had income? </t>
    </r>
    <r>
      <rPr>
        <i/>
        <sz val="11"/>
        <color theme="1"/>
        <rFont val="Calibri"/>
        <family val="2"/>
        <scheme val="minor"/>
      </rPr>
      <t>Number of adults that met this measure</t>
    </r>
  </si>
  <si>
    <t>90 - 100% = 8 points</t>
  </si>
  <si>
    <r>
      <rPr>
        <b/>
        <u/>
        <sz val="11"/>
        <color theme="1"/>
        <rFont val="Calibri"/>
        <family val="2"/>
        <scheme val="minor"/>
      </rPr>
      <t>&gt;</t>
    </r>
    <r>
      <rPr>
        <b/>
        <sz val="11"/>
        <color theme="1"/>
        <rFont val="Calibri"/>
        <family val="2"/>
        <scheme val="minor"/>
      </rPr>
      <t xml:space="preserve"> 90% of adults have income</t>
    </r>
  </si>
  <si>
    <t>80 - 89% = 6 points</t>
  </si>
  <si>
    <t>70 - 79% = 4 points</t>
  </si>
  <si>
    <t xml:space="preserve">60 - 69% = 2 point  </t>
  </si>
  <si>
    <t>Below 60% = 0 points</t>
  </si>
  <si>
    <r>
      <t xml:space="preserve">How many adults were employed? </t>
    </r>
    <r>
      <rPr>
        <i/>
        <sz val="11"/>
        <color theme="1"/>
        <rFont val="Calibri"/>
        <family val="2"/>
        <scheme val="minor"/>
      </rPr>
      <t>Number of adults that met this measure</t>
    </r>
  </si>
  <si>
    <t>50 - 100% = 4 points</t>
  </si>
  <si>
    <r>
      <rPr>
        <b/>
        <u/>
        <sz val="11"/>
        <color theme="1"/>
        <rFont val="Calibri"/>
        <family val="2"/>
        <scheme val="minor"/>
      </rPr>
      <t>&gt;</t>
    </r>
    <r>
      <rPr>
        <b/>
        <sz val="11"/>
        <color theme="1"/>
        <rFont val="Calibri"/>
        <family val="2"/>
        <scheme val="minor"/>
      </rPr>
      <t xml:space="preserve"> 50% of adults are employed</t>
    </r>
  </si>
  <si>
    <t>80 - 100% = 4 points</t>
  </si>
  <si>
    <r>
      <rPr>
        <b/>
        <u/>
        <sz val="11"/>
        <rFont val="Calibri"/>
        <family val="2"/>
        <scheme val="minor"/>
      </rPr>
      <t>&gt;</t>
    </r>
    <r>
      <rPr>
        <b/>
        <sz val="11"/>
        <rFont val="Calibri"/>
        <family val="2"/>
        <scheme val="minor"/>
      </rPr>
      <t xml:space="preserve"> 80% of adults are employed</t>
    </r>
  </si>
  <si>
    <t>35 - 49% = 3 points</t>
  </si>
  <si>
    <t>60 - 79% = 3 points</t>
  </si>
  <si>
    <t>20 - 34% = 2 points</t>
  </si>
  <si>
    <t>40 - 59% = 2 points</t>
  </si>
  <si>
    <t xml:space="preserve">10 - 19% = 1 point  </t>
  </si>
  <si>
    <t xml:space="preserve">20 - 39% = 1 point  </t>
  </si>
  <si>
    <t>Below 10% = 0 points</t>
  </si>
  <si>
    <t>Below 20% = 0 points</t>
  </si>
  <si>
    <r>
      <t xml:space="preserve">How many adults increased income while in the program? </t>
    </r>
    <r>
      <rPr>
        <i/>
        <sz val="11"/>
        <color theme="1"/>
        <rFont val="Calibri"/>
        <family val="2"/>
        <scheme val="minor"/>
      </rPr>
      <t>Number of adults that met this measure</t>
    </r>
  </si>
  <si>
    <r>
      <rPr>
        <b/>
        <u/>
        <sz val="11"/>
        <color theme="1"/>
        <rFont val="Calibri"/>
        <family val="2"/>
        <scheme val="minor"/>
      </rPr>
      <t>&gt;</t>
    </r>
    <r>
      <rPr>
        <b/>
        <sz val="11"/>
        <color theme="1"/>
        <rFont val="Calibri"/>
        <family val="2"/>
        <scheme val="minor"/>
      </rPr>
      <t xml:space="preserve"> 80% of adults increase income</t>
    </r>
  </si>
  <si>
    <r>
      <t xml:space="preserve">How many adults received non-cash benefits? </t>
    </r>
    <r>
      <rPr>
        <i/>
        <sz val="11"/>
        <color theme="1"/>
        <rFont val="Calibri"/>
        <family val="2"/>
        <scheme val="minor"/>
      </rPr>
      <t>Number of adults that met this measure</t>
    </r>
  </si>
  <si>
    <t>90 - 100% = 4 points</t>
  </si>
  <si>
    <r>
      <rPr>
        <b/>
        <u/>
        <sz val="11"/>
        <color theme="1"/>
        <rFont val="Calibri"/>
        <family val="2"/>
        <scheme val="minor"/>
      </rPr>
      <t>&gt;</t>
    </r>
    <r>
      <rPr>
        <b/>
        <sz val="11"/>
        <color theme="1"/>
        <rFont val="Calibri"/>
        <family val="2"/>
        <scheme val="minor"/>
      </rPr>
      <t xml:space="preserve"> 90% of adults receive non-cash benefits</t>
    </r>
  </si>
  <si>
    <t>80 - 89% = 3 points</t>
  </si>
  <si>
    <t>70 - 79% = 2 points</t>
  </si>
  <si>
    <t xml:space="preserve">60 - 69% = 1 point  </t>
  </si>
  <si>
    <t>How many persons maintainted their housing stability in the program AND how many persons exited to permanent housing? (add both together)</t>
  </si>
  <si>
    <t>95 - 100% = 15 points</t>
  </si>
  <si>
    <r>
      <rPr>
        <b/>
        <u/>
        <sz val="11"/>
        <color theme="1"/>
        <rFont val="Calibri"/>
        <family val="2"/>
        <scheme val="minor"/>
      </rPr>
      <t>&gt;</t>
    </r>
    <r>
      <rPr>
        <b/>
        <sz val="11"/>
        <color theme="1"/>
        <rFont val="Calibri"/>
        <family val="2"/>
        <scheme val="minor"/>
      </rPr>
      <t xml:space="preserve"> 95% of persons maintain housing stability</t>
    </r>
  </si>
  <si>
    <t>90 - 94% = 12 points</t>
  </si>
  <si>
    <t>85 - 89% = 9 points</t>
  </si>
  <si>
    <t>80 - 84% = 6 points</t>
  </si>
  <si>
    <t>Below 80% = 3 points</t>
  </si>
  <si>
    <t xml:space="preserve">     FAIRFAX COUNTY CONTINUUM OF CARE</t>
  </si>
  <si>
    <t>(The Scoring Summary is used to aggregate the scores from each individual Tool submitted to complete a more comprehensive system analysis)</t>
  </si>
  <si>
    <t xml:space="preserve">     Monitoring &amp; Evaluation Tool</t>
  </si>
  <si>
    <r>
      <t xml:space="preserve">         </t>
    </r>
    <r>
      <rPr>
        <b/>
        <sz val="11"/>
        <color theme="1"/>
        <rFont val="Calibri"/>
        <family val="2"/>
        <scheme val="minor"/>
      </rPr>
      <t>SCORING</t>
    </r>
    <r>
      <rPr>
        <b/>
        <sz val="11"/>
        <rFont val="Calibri"/>
        <family val="2"/>
        <scheme val="minor"/>
      </rPr>
      <t xml:space="preserve"> Summary</t>
    </r>
  </si>
  <si>
    <t>Project Name:</t>
  </si>
  <si>
    <r>
      <t xml:space="preserve">FINANCIAL - </t>
    </r>
    <r>
      <rPr>
        <b/>
        <sz val="9"/>
        <color theme="1"/>
        <rFont val="Calibri"/>
        <family val="2"/>
        <scheme val="minor"/>
      </rPr>
      <t>12 PTS of 86 PTS (14%)</t>
    </r>
  </si>
  <si>
    <r>
      <t xml:space="preserve">HOUSING CAPACITY &amp; UTILIZATION - </t>
    </r>
    <r>
      <rPr>
        <b/>
        <sz val="9"/>
        <color theme="1"/>
        <rFont val="Calibri"/>
        <family val="2"/>
        <scheme val="minor"/>
      </rPr>
      <t>17 PTS of 86 PTS (20%)</t>
    </r>
  </si>
  <si>
    <r>
      <t xml:space="preserve">SERVICES &amp; POLICIES - </t>
    </r>
    <r>
      <rPr>
        <b/>
        <sz val="9"/>
        <color theme="1"/>
        <rFont val="Calibri"/>
        <family val="2"/>
        <scheme val="minor"/>
      </rPr>
      <t>12 PTS of 86 PTS (14%)</t>
    </r>
  </si>
  <si>
    <r>
      <t xml:space="preserve">DATA QUALITY - </t>
    </r>
    <r>
      <rPr>
        <b/>
        <sz val="9"/>
        <color theme="1"/>
        <rFont val="Calibri"/>
        <family val="2"/>
        <scheme val="minor"/>
      </rPr>
      <t>7 PTS of 86 PTS (8%)</t>
    </r>
  </si>
  <si>
    <r>
      <t>OUTCOMES -</t>
    </r>
    <r>
      <rPr>
        <b/>
        <sz val="9"/>
        <color theme="1"/>
        <rFont val="Calibri"/>
        <family val="2"/>
        <scheme val="minor"/>
      </rPr>
      <t xml:space="preserve"> 38 PTS of 86 PTS (44%)</t>
    </r>
  </si>
  <si>
    <t xml:space="preserve">  TOTAL SCORE</t>
  </si>
  <si>
    <t xml:space="preserve">  %</t>
  </si>
  <si>
    <t>LOCCS - Quarterly drawdown</t>
  </si>
  <si>
    <t>LOCCS - all funds spent in last grant year</t>
  </si>
  <si>
    <t>Funds not spent in last 3 years</t>
  </si>
  <si>
    <t>Cost per client: Total HUD Budget</t>
  </si>
  <si>
    <t xml:space="preserve">   SECTION SCORE</t>
  </si>
  <si>
    <t>Number of units owned or leased</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</si>
  <si>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</si>
  <si>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RRH:</t>
    </r>
    <r>
      <rPr>
        <sz val="11"/>
        <color theme="1"/>
        <rFont val="Calibri"/>
        <family val="2"/>
        <scheme val="minor"/>
      </rPr>
      <t xml:space="preserve"> HQS completed annually</t>
    </r>
  </si>
  <si>
    <t>ER for all units</t>
  </si>
  <si>
    <t>Guidelines for Fair Market Rent</t>
  </si>
  <si>
    <t>Living situation prior to entry</t>
  </si>
  <si>
    <t>Vulnerability Assessment</t>
  </si>
  <si>
    <r>
      <rPr>
        <b/>
        <sz val="11"/>
        <color rgb="FFFF0000"/>
        <rFont val="Calibri"/>
        <family val="2"/>
        <scheme val="minor"/>
      </rPr>
      <t>PSH:</t>
    </r>
    <r>
      <rPr>
        <sz val="11"/>
        <color theme="1"/>
        <rFont val="Calibri"/>
        <family val="2"/>
        <scheme val="minor"/>
      </rPr>
      <t>Service Level of Project</t>
    </r>
  </si>
  <si>
    <r>
      <rPr>
        <b/>
        <sz val="11"/>
        <color theme="9" tint="-0.249977111117893"/>
        <rFont val="Calibri"/>
        <family val="2"/>
        <scheme val="minor"/>
      </rPr>
      <t>RRH:</t>
    </r>
    <r>
      <rPr>
        <sz val="11"/>
        <color theme="1"/>
        <rFont val="Calibri"/>
        <family val="2"/>
        <scheme val="minor"/>
      </rPr>
      <t xml:space="preserve"> Length of time to Housing</t>
    </r>
  </si>
  <si>
    <t>Staff responsible for minors - school</t>
  </si>
  <si>
    <t>Equal Access and Gender Identitiy Rule</t>
  </si>
  <si>
    <t>Process to access mainstream benefits</t>
  </si>
  <si>
    <t>Form for 4 or more benefits</t>
  </si>
  <si>
    <t>Follow up to maintain benefits</t>
  </si>
  <si>
    <t>Transportation for clients</t>
  </si>
  <si>
    <t>Discharge for noncompliance</t>
  </si>
  <si>
    <t>Grievance Policy</t>
  </si>
  <si>
    <t>Client satisfaction surveys</t>
  </si>
  <si>
    <t>Engagement of served in employment, volunteer, etc.</t>
  </si>
  <si>
    <t>Participation in homeless service committee meetings</t>
  </si>
  <si>
    <t>Timeliness of deliverables</t>
  </si>
  <si>
    <t>Average LOS: Leaver and stayers</t>
  </si>
  <si>
    <t># of adults w/income</t>
  </si>
  <si>
    <t># of adults employed</t>
  </si>
  <si>
    <t># of adults increased income</t>
  </si>
  <si>
    <t># of adults w/non-cash benefits</t>
  </si>
  <si>
    <t># of households maintained housing stability AND exited to PH</t>
  </si>
  <si>
    <t xml:space="preserve">Question # </t>
  </si>
  <si>
    <t>(The Response Summary is used to aggregate the responses from each individual Tool submitted to complete a more comprehensive system analysis)</t>
  </si>
  <si>
    <r>
      <t xml:space="preserve">         </t>
    </r>
    <r>
      <rPr>
        <b/>
        <sz val="11"/>
        <rFont val="Calibri"/>
        <family val="2"/>
        <scheme val="minor"/>
      </rPr>
      <t>RESPONSE Summary</t>
    </r>
  </si>
  <si>
    <r>
      <t xml:space="preserve">OUTCOMES - </t>
    </r>
    <r>
      <rPr>
        <b/>
        <sz val="9"/>
        <color theme="1"/>
        <rFont val="Calibri"/>
        <family val="2"/>
        <scheme val="minor"/>
      </rPr>
      <t>38 PTS or 86 PTS (45%)</t>
    </r>
  </si>
  <si>
    <t>EQUITY</t>
  </si>
  <si>
    <r>
      <t xml:space="preserve">If NO, </t>
    </r>
    <r>
      <rPr>
        <i/>
        <sz val="11"/>
        <color theme="1"/>
        <rFont val="Calibri"/>
        <family val="2"/>
        <scheme val="minor"/>
      </rPr>
      <t>how much ($)</t>
    </r>
    <r>
      <rPr>
        <sz val="11"/>
        <color theme="1"/>
        <rFont val="Calibri"/>
        <family val="2"/>
        <scheme val="minor"/>
      </rPr>
      <t xml:space="preserve"> was unspent?</t>
    </r>
  </si>
  <si>
    <t>How many years has funding not be completely utilizied in the last three years?</t>
  </si>
  <si>
    <t>Voluntary Reallocation</t>
  </si>
  <si>
    <t>Amount to reallocate</t>
  </si>
  <si>
    <t>Total Number of PERSONS Served</t>
  </si>
  <si>
    <t>Total Number of ADULTS Served</t>
  </si>
  <si>
    <t>Total Number of HOUSEHOLDS Served</t>
  </si>
  <si>
    <t>Cost per client per Total Project Budget - Supportive Services</t>
  </si>
  <si>
    <t>Cost per client per Total Project Budget - Rental Assistance</t>
  </si>
  <si>
    <t>Cost per client: Total Project Budget</t>
  </si>
  <si>
    <t>Number of units owned</t>
  </si>
  <si>
    <t>Total CH Dedicated Beds</t>
  </si>
  <si>
    <t xml:space="preserve"> Utilization Rate - Total Units</t>
  </si>
  <si>
    <r>
      <rPr>
        <b/>
        <sz val="11"/>
        <color rgb="FFC00000"/>
        <rFont val="Calibri"/>
        <family val="2"/>
        <scheme val="minor"/>
      </rPr>
      <t>PSH</t>
    </r>
    <r>
      <rPr>
        <sz val="11"/>
        <color theme="1"/>
        <rFont val="Calibri"/>
        <family val="2"/>
        <scheme val="minor"/>
      </rPr>
      <t xml:space="preserve"> HQS completed annually</t>
    </r>
  </si>
  <si>
    <r>
      <rPr>
        <b/>
        <sz val="11"/>
        <color theme="9" tint="-0.249977111117893"/>
        <rFont val="Calibri"/>
        <family val="2"/>
        <scheme val="minor"/>
      </rPr>
      <t xml:space="preserve">RRH </t>
    </r>
    <r>
      <rPr>
        <sz val="11"/>
        <color theme="1"/>
        <rFont val="Calibri"/>
        <family val="2"/>
        <scheme val="minor"/>
      </rPr>
      <t xml:space="preserve">Habitability Inspections </t>
    </r>
  </si>
  <si>
    <t>Environmental Review for all units</t>
  </si>
  <si>
    <t>Service Level of Project</t>
  </si>
  <si>
    <t>Length of Time to Housing</t>
  </si>
  <si>
    <r>
      <rPr>
        <b/>
        <sz val="11"/>
        <color rgb="FFC00000"/>
        <rFont val="Calibri"/>
        <family val="2"/>
        <scheme val="minor"/>
      </rPr>
      <t>PSH</t>
    </r>
    <r>
      <rPr>
        <sz val="11"/>
        <color theme="1"/>
        <rFont val="Calibri"/>
        <family val="2"/>
        <scheme val="minor"/>
      </rPr>
      <t xml:space="preserve"> Assessing who is no longer in need of services</t>
    </r>
  </si>
  <si>
    <r>
      <rPr>
        <b/>
        <sz val="11"/>
        <color theme="9" tint="-0.249977111117893"/>
        <rFont val="Calibri"/>
        <family val="2"/>
        <scheme val="minor"/>
      </rPr>
      <t>RRH</t>
    </r>
    <r>
      <rPr>
        <sz val="11"/>
        <color theme="1"/>
        <rFont val="Calibri"/>
        <family val="2"/>
        <scheme val="minor"/>
      </rPr>
      <t xml:space="preserve"> Assessing who is no longer in need of services</t>
    </r>
  </si>
  <si>
    <t>Data Quality: PII</t>
  </si>
  <si>
    <t>Data Quality: UDE</t>
  </si>
  <si>
    <t xml:space="preserve">Data Quality: Income and Housing </t>
  </si>
  <si>
    <t>Average LOS: LEAVERS</t>
  </si>
  <si>
    <t>Average LOS: STAYERS</t>
  </si>
  <si>
    <t>Number of stayers without annual assessment</t>
  </si>
  <si>
    <t>% of adults w/income</t>
  </si>
  <si>
    <t>% of adults employed</t>
  </si>
  <si>
    <t>% of adults increased income</t>
  </si>
  <si>
    <t>% of adults w/non-cash benefits</t>
  </si>
  <si>
    <t># of households exited</t>
  </si>
  <si>
    <t>% of households exited</t>
  </si>
  <si>
    <t># of households exiting to permanent housing</t>
  </si>
  <si>
    <t>% of households exiting to permanent housing</t>
  </si>
  <si>
    <t># exited to 'Permanent Housing (other than RRH) for formerly homeless persons</t>
  </si>
  <si>
    <t>% exited to 'Permanent Housing (other than RRH) for formerly homeless persons</t>
  </si>
  <si>
    <t># of households maintained housing stability</t>
  </si>
  <si>
    <t>% of households maintained housing stability</t>
  </si>
  <si>
    <t># maintainted their housing stability in the program AND how many househoulds exited to permanent housing? (add both together)</t>
  </si>
  <si>
    <t>% maintainted their housing stability in the program AND how many househoulds exited to permanent housing? (add both together)</t>
  </si>
  <si>
    <t>Agency</t>
  </si>
  <si>
    <t>Project</t>
  </si>
  <si>
    <t>grant number</t>
  </si>
  <si>
    <r>
      <t xml:space="preserve">Amount </t>
    </r>
    <r>
      <rPr>
        <b/>
        <i/>
        <sz val="11"/>
        <color theme="1"/>
        <rFont val="Calibri"/>
        <family val="2"/>
        <scheme val="minor"/>
      </rPr>
      <t>awarded</t>
    </r>
    <r>
      <rPr>
        <b/>
        <sz val="11"/>
        <color theme="1"/>
        <rFont val="Calibri"/>
        <family val="2"/>
        <scheme val="minor"/>
      </rPr>
      <t xml:space="preserve"> in FY20 Competition</t>
    </r>
  </si>
  <si>
    <r>
      <t xml:space="preserve">Amount </t>
    </r>
    <r>
      <rPr>
        <b/>
        <i/>
        <sz val="11"/>
        <color theme="1"/>
        <rFont val="Calibri"/>
        <family val="2"/>
        <scheme val="minor"/>
      </rPr>
      <t>awarded</t>
    </r>
    <r>
      <rPr>
        <b/>
        <sz val="11"/>
        <color theme="1"/>
        <rFont val="Calibri"/>
        <family val="2"/>
        <scheme val="minor"/>
      </rPr>
      <t xml:space="preserve"> in FY21 Competition</t>
    </r>
  </si>
  <si>
    <t>Grant Year</t>
  </si>
  <si>
    <t>grant year dedup lookup</t>
  </si>
  <si>
    <t>yes/no lookup</t>
  </si>
  <si>
    <t>Living Situation</t>
  </si>
  <si>
    <t>living sit group</t>
  </si>
  <si>
    <t>Department of Housing &amp; Community Development</t>
  </si>
  <si>
    <t>1991 Pathway Homes SHP</t>
  </si>
  <si>
    <t>VA0094L3G012010</t>
  </si>
  <si>
    <t>01/01 - 12/31</t>
  </si>
  <si>
    <t>Homeless</t>
  </si>
  <si>
    <t>FACETS</t>
  </si>
  <si>
    <t>1994 Pathway Homes SHP</t>
  </si>
  <si>
    <t>VA0096L3G012013</t>
  </si>
  <si>
    <t>02/01 - 01/31</t>
  </si>
  <si>
    <t>New Hope Housing</t>
  </si>
  <si>
    <t>1995 Pathway Homes SHP</t>
  </si>
  <si>
    <t>VA0097L3G012013</t>
  </si>
  <si>
    <t>07/01 - 06/30</t>
  </si>
  <si>
    <t>04/01 - 03/31</t>
  </si>
  <si>
    <t>Safe Haven (HUD)</t>
  </si>
  <si>
    <t>2007 Pathway Homes SHP</t>
  </si>
  <si>
    <t>VA0098L3G012013</t>
  </si>
  <si>
    <t>06/01 - 05/31</t>
  </si>
  <si>
    <t>Jail, prison or juvenile detention facility (HUD)</t>
  </si>
  <si>
    <t>Institutional</t>
  </si>
  <si>
    <t>Second Story</t>
  </si>
  <si>
    <t>2009 Pathway Homes SHP</t>
  </si>
  <si>
    <t>VA0100L3G012013</t>
  </si>
  <si>
    <t>12/01 - 11/30</t>
  </si>
  <si>
    <t>Hospital or other residential non-psychiatric medical facility (HUD)</t>
  </si>
  <si>
    <t>Shelter House, Inc.</t>
  </si>
  <si>
    <t>VA0101L3G012013</t>
  </si>
  <si>
    <t>11/01 - 10/31</t>
  </si>
  <si>
    <t>08/01 - 07/31</t>
  </si>
  <si>
    <t>Psychiatric hospital or other psychiatric facility (HUD)</t>
  </si>
  <si>
    <t>2014 Pathway Homes SHP</t>
  </si>
  <si>
    <t>VA0109L3G012013</t>
  </si>
  <si>
    <t>2015 Pathway Homes SHP</t>
  </si>
  <si>
    <t>VA0114L3G012013</t>
  </si>
  <si>
    <t>10/01 - 09/30</t>
  </si>
  <si>
    <t>Subsidized Housing</t>
  </si>
  <si>
    <t>TH or PH</t>
  </si>
  <si>
    <t>DHCD/Pathway Homes SPC 10C</t>
  </si>
  <si>
    <t>VA0144L3G012012</t>
  </si>
  <si>
    <t>DHCD/Pathway Homes SPC 1C</t>
  </si>
  <si>
    <t>VA0145L3G012012</t>
  </si>
  <si>
    <t>Transitional housing for homeless persons (including homeless youth) (HUD)</t>
  </si>
  <si>
    <t>DHCD/PathwayHomes SPC 9C</t>
  </si>
  <si>
    <t>VA0156L3G012010</t>
  </si>
  <si>
    <t>Rental by client, with HCV voucher (tenant or project based) (HUD)</t>
  </si>
  <si>
    <t>Domestic Violence Rapid Re-Housing Project</t>
  </si>
  <si>
    <t>Staying or living in a family member's room, apartment or house (HUD)</t>
  </si>
  <si>
    <t>Linda's Gateway</t>
  </si>
  <si>
    <t>VA0257L3G012006</t>
  </si>
  <si>
    <t>Hotel or motel paid for without emergency shelter voucher (HUD)</t>
  </si>
  <si>
    <t>PSH Group Homes</t>
  </si>
  <si>
    <t>VA0277L3G012005</t>
  </si>
  <si>
    <t>Rental by client, no ongoing housing subsidy (HUD)</t>
  </si>
  <si>
    <t>PRS, Inc.</t>
  </si>
  <si>
    <t>Rapid Rehoiusing for Transition Age Youth</t>
  </si>
  <si>
    <t>VA0278L3G012005</t>
  </si>
  <si>
    <t>08/01 - 09/30</t>
  </si>
  <si>
    <t>Staying or living in a friend's room, apartment or house (HUD)</t>
  </si>
  <si>
    <t>Rapid Re-Housing Project</t>
  </si>
  <si>
    <t>VA0286L3G012005</t>
  </si>
  <si>
    <t>Rental by client, with RRH or equivalent subsidy (HUD)</t>
  </si>
  <si>
    <t>RISE</t>
  </si>
  <si>
    <t>VA0287L3G012005</t>
  </si>
  <si>
    <t>Rental by client, with other ongoing housing subsidy (HUD)</t>
  </si>
  <si>
    <t>TRIUMPH III combined renewal FY19</t>
  </si>
  <si>
    <t>VA0288L3G012005</t>
  </si>
  <si>
    <t>Rental by client in a public housing unit (HUD)</t>
  </si>
  <si>
    <t>TRIUMPH Permanent Supportive Housing</t>
  </si>
  <si>
    <t>VA0366L3G012002</t>
  </si>
  <si>
    <t>Owned by client, no ongoing housing subsidy (HUD)</t>
  </si>
  <si>
    <t>VA0412L3G012000</t>
  </si>
  <si>
    <t>Residential project or halfway house with no homeless criteria (HUD)</t>
  </si>
  <si>
    <t>Rental by client, with GPD TIP housing subsidy (HUD)</t>
  </si>
  <si>
    <t>Other (HUD)</t>
  </si>
  <si>
    <t>Other</t>
  </si>
  <si>
    <t>Client refused (HUD)</t>
  </si>
  <si>
    <t>unique</t>
  </si>
  <si>
    <t>CoC #</t>
  </si>
  <si>
    <t>Recipient Name</t>
  </si>
  <si>
    <t>Project Name</t>
  </si>
  <si>
    <t>Grant Number</t>
  </si>
  <si>
    <t>PIN</t>
  </si>
  <si>
    <t>Fiscal Year Awarded</t>
  </si>
  <si>
    <t>Operating Start Date</t>
  </si>
  <si>
    <t>Type</t>
  </si>
  <si>
    <t>Award $ 2020</t>
  </si>
  <si>
    <t>award 2021</t>
  </si>
  <si>
    <t>VA-601</t>
  </si>
  <si>
    <t>VA0094</t>
  </si>
  <si>
    <t>VA0096</t>
  </si>
  <si>
    <t>VA0097</t>
  </si>
  <si>
    <t>VA0098</t>
  </si>
  <si>
    <t>Fairfax County Department of Family Services</t>
  </si>
  <si>
    <t>VA0100</t>
  </si>
  <si>
    <t>VA0101</t>
  </si>
  <si>
    <t>New Hope Housing, Inc.</t>
  </si>
  <si>
    <t>VA0109</t>
  </si>
  <si>
    <t>Shelter House, Inc</t>
  </si>
  <si>
    <t>VA0114</t>
  </si>
  <si>
    <t>VA0144</t>
  </si>
  <si>
    <t>VA0145</t>
  </si>
  <si>
    <t>VA0156</t>
  </si>
  <si>
    <t>VA0197</t>
  </si>
  <si>
    <t>VA0257</t>
  </si>
  <si>
    <t>Abused and Homeless Children's Refuge - Alternative House</t>
  </si>
  <si>
    <t>VA0277</t>
  </si>
  <si>
    <t>RRH</t>
  </si>
  <si>
    <t>VA0278</t>
  </si>
  <si>
    <t>VA0286</t>
  </si>
  <si>
    <t>VA0287</t>
  </si>
  <si>
    <t>VA0288</t>
  </si>
  <si>
    <t>VA0366</t>
  </si>
  <si>
    <t>VA-601 CoC Planning Project Application 2020</t>
  </si>
  <si>
    <t>VA0412</t>
  </si>
  <si>
    <t>Planning</t>
  </si>
  <si>
    <r>
      <t xml:space="preserve">Does the project have a staff member responsible for ensuring that minors and Transitioning Age Youth (18-24) are in school and/or receiving appropriate educational services per HUD Requirements? </t>
    </r>
    <r>
      <rPr>
        <i/>
        <sz val="9"/>
        <color theme="1"/>
        <rFont val="Calibri"/>
        <family val="2"/>
        <scheme val="minor"/>
      </rPr>
      <t>Note: all projects must have staff with educational services knowledge as all projects  may serve people between the ages of 18-24.</t>
    </r>
  </si>
  <si>
    <t>Does your agency have BIPOC and LGBTQIA+ representation on the Board of Directors?</t>
  </si>
  <si>
    <t>Does this project have individuals who have self-identified as BIPOC and LGBTQIA+ representation in management and leadership positions?</t>
  </si>
  <si>
    <t xml:space="preserve">What disparities have you idenified when reviewing data disaggregated by race, ethnicty, etc. at the project level? </t>
  </si>
  <si>
    <t>26. (a)</t>
  </si>
  <si>
    <t xml:space="preserve">Did they make any changes based on the client satisfaction surveys that were returned. List the changes made. </t>
  </si>
  <si>
    <t xml:space="preserve">need to determine points awarded based on percentage returned/Number of returned surveys /attach a copy of the client survey </t>
  </si>
  <si>
    <t xml:space="preserve">1 point awarded for all 3: obtained surveys back/attached survey example/were changes made if not then why not </t>
  </si>
  <si>
    <t>Points are only awarded if staff is on the board of directors</t>
  </si>
  <si>
    <t>Points are only awarded if staff is in both the project management position(s) and the angency leadership position(s)</t>
  </si>
  <si>
    <t xml:space="preserve">Has your agency made policy and procedural changes due to an analysis conducted with an equity lens? </t>
  </si>
  <si>
    <t>Have you evaluated this project using the HUD Housing First Assesment Tool?</t>
  </si>
  <si>
    <t>If No do you plan on using the HUD Housing First Assessment Tool in the next 6 months to evaluate this project?</t>
  </si>
  <si>
    <t>Does this project have an expedited admission processes, to the greatest extent possible, including helping participants obtain documentation required by funding sources, as well as processes to admit participants regardless of the status of their eligibility documentation whenever applicable./Not at all” or “Sometimes” or "Always</t>
  </si>
  <si>
    <t>What is your plan to address disparities identified at the project level to produce more equitable outcomes?</t>
  </si>
  <si>
    <t>Yes=1 point</t>
  </si>
  <si>
    <t>Yes=1 Point</t>
  </si>
  <si>
    <t>NEW in 2024 - Changed Data Quality Section</t>
  </si>
  <si>
    <t>How many adults received non-cash benefits? Number of adults that met this measure</t>
  </si>
  <si>
    <t>How many adults increased income while in the program? Number of adults that met this measure</t>
  </si>
  <si>
    <t>How many adults were employed? Number of adults that met this measure</t>
  </si>
  <si>
    <t>How many adults had income? Number of adults that met this measure</t>
  </si>
  <si>
    <t>What is the average lenth of stay (number of days) for Leavers and for Stayers? Subrecipient data should be included in the total</t>
  </si>
  <si>
    <t>Data Quality: Timeliness (% of Error Rate)</t>
  </si>
  <si>
    <t>Data Quality: Income and Housing (% of Error Rate)</t>
  </si>
  <si>
    <t>Data Quality: UDE (% of Error Rate)</t>
  </si>
  <si>
    <t>16a</t>
  </si>
  <si>
    <t>What is the service level of this project? (PSH Only)</t>
  </si>
  <si>
    <t>Vulnerability</t>
  </si>
  <si>
    <t>Utilization Rate-Total Units</t>
  </si>
  <si>
    <t>OPEH staff will do the analysis for the average Number of Days per move-in using Jan 2023 to December 2023 timeframe</t>
  </si>
  <si>
    <t xml:space="preserve">1 point awarded if they provide documentation of the policy changes </t>
  </si>
  <si>
    <t xml:space="preserve">Need to attach a copy of the policy changes that have been put into place due to equity </t>
  </si>
  <si>
    <t xml:space="preserve">1 point is awarded if a yes and they have provided the required supporting documentation. </t>
  </si>
  <si>
    <t xml:space="preserve">need to provide documentation of who, how, when feedback is gathered. Then policy changes or processes that have been put into place as a result of this feedback. </t>
  </si>
  <si>
    <t xml:space="preserve">What are they doing with the information that is being gathered from persons with lived experience </t>
  </si>
  <si>
    <t>APRQ5a</t>
  </si>
  <si>
    <r>
      <rPr>
        <u/>
        <sz val="11"/>
        <color theme="1"/>
        <rFont val="Calibri"/>
        <family val="2"/>
        <scheme val="minor"/>
      </rPr>
      <t xml:space="preserve">(SPM #7) </t>
    </r>
    <r>
      <rPr>
        <sz val="11"/>
        <color theme="1"/>
        <rFont val="Calibri"/>
        <family val="2"/>
        <scheme val="minor"/>
      </rPr>
      <t>How many persons exited to permanent housing (Q41a) AND how many persons maintainted their housing stability in the program (Q42)? (add both together)</t>
    </r>
  </si>
  <si>
    <t>APRQ23c&amp;</t>
  </si>
  <si>
    <r>
      <rPr>
        <u/>
        <sz val="11"/>
        <color theme="1"/>
        <rFont val="Calibri"/>
        <family val="2"/>
        <scheme val="minor"/>
      </rPr>
      <t>(SPM #7)</t>
    </r>
    <r>
      <rPr>
        <sz val="11"/>
        <color theme="1"/>
        <rFont val="Calibri"/>
        <family val="2"/>
        <scheme val="minor"/>
      </rPr>
      <t xml:space="preserve"> How many persons maintainted their housing stability in the program?</t>
    </r>
  </si>
  <si>
    <r>
      <rPr>
        <u/>
        <sz val="11"/>
        <color theme="1"/>
        <rFont val="Calibri"/>
        <family val="2"/>
        <scheme val="minor"/>
      </rPr>
      <t>(SPM #7)</t>
    </r>
    <r>
      <rPr>
        <sz val="11"/>
        <color theme="1"/>
        <rFont val="Calibri"/>
        <family val="2"/>
        <scheme val="minor"/>
      </rPr>
      <t xml:space="preserve"> Total persons whose destinations excluded them from the calculations?</t>
    </r>
  </si>
  <si>
    <t>APRQ23c</t>
  </si>
  <si>
    <r>
      <t>(</t>
    </r>
    <r>
      <rPr>
        <b/>
        <sz val="9"/>
        <color theme="1"/>
        <rFont val="Bahnschrift"/>
        <family val="2"/>
      </rPr>
      <t>PSH ONLY</t>
    </r>
    <r>
      <rPr>
        <sz val="11"/>
        <color theme="1"/>
        <rFont val="Calibri"/>
        <family val="2"/>
        <scheme val="minor"/>
      </rPr>
      <t>) How many persons exited to 'Permanent Housing (other than RRH) for formerly homeless persons'?</t>
    </r>
  </si>
  <si>
    <r>
      <rPr>
        <u/>
        <sz val="11"/>
        <color theme="1"/>
        <rFont val="Calibri"/>
        <family val="2"/>
        <scheme val="minor"/>
      </rPr>
      <t xml:space="preserve">(SPM #7) </t>
    </r>
    <r>
      <rPr>
        <sz val="11"/>
        <color theme="1"/>
        <rFont val="Calibri"/>
        <family val="2"/>
        <scheme val="minor"/>
      </rPr>
      <t>How many persons exited to permanent housing destinations?</t>
    </r>
  </si>
  <si>
    <t xml:space="preserve">How many persons exited? </t>
  </si>
  <si>
    <r>
      <rPr>
        <u/>
        <sz val="11"/>
        <color theme="1"/>
        <rFont val="Calibri"/>
        <family val="2"/>
        <scheme val="minor"/>
      </rPr>
      <t>(SPM #4)</t>
    </r>
    <r>
      <rPr>
        <sz val="11"/>
        <color theme="1"/>
        <rFont val="Calibri"/>
        <family val="2"/>
        <scheme val="minor"/>
      </rPr>
      <t xml:space="preserve"> How many adults received non-cash benefits? </t>
    </r>
    <r>
      <rPr>
        <i/>
        <sz val="9"/>
        <color theme="1"/>
        <rFont val="Calibri"/>
        <family val="2"/>
        <scheme val="minor"/>
      </rPr>
      <t># of adults that met this measure</t>
    </r>
  </si>
  <si>
    <t>APRQ20b</t>
  </si>
  <si>
    <r>
      <rPr>
        <u/>
        <sz val="11"/>
        <color theme="1"/>
        <rFont val="Calibri"/>
        <family val="2"/>
        <scheme val="minor"/>
      </rPr>
      <t>(SPM #4)</t>
    </r>
    <r>
      <rPr>
        <sz val="11"/>
        <color theme="1"/>
        <rFont val="Calibri"/>
        <family val="2"/>
        <scheme val="minor"/>
      </rPr>
      <t xml:space="preserve"> How many adults increased income while in the program? </t>
    </r>
    <r>
      <rPr>
        <i/>
        <sz val="9"/>
        <color theme="1"/>
        <rFont val="Calibri"/>
        <family val="2"/>
        <scheme val="minor"/>
      </rPr>
      <t># of adults that met this measure</t>
    </r>
  </si>
  <si>
    <t>APRQ19a1&amp;2</t>
  </si>
  <si>
    <r>
      <rPr>
        <u/>
        <sz val="11"/>
        <color theme="1"/>
        <rFont val="Calibri"/>
        <family val="2"/>
        <scheme val="minor"/>
      </rPr>
      <t>(SPM #4)</t>
    </r>
    <r>
      <rPr>
        <sz val="11"/>
        <color theme="1"/>
        <rFont val="Calibri"/>
        <family val="2"/>
        <scheme val="minor"/>
      </rPr>
      <t xml:space="preserve"> How many adults were employed </t>
    </r>
    <r>
      <rPr>
        <i/>
        <sz val="9"/>
        <color theme="1"/>
        <rFont val="Calibri"/>
        <family val="2"/>
        <scheme val="minor"/>
      </rPr>
      <t>(receiving earned income)</t>
    </r>
    <r>
      <rPr>
        <sz val="11"/>
        <color theme="1"/>
        <rFont val="Calibri"/>
        <family val="2"/>
        <scheme val="minor"/>
      </rPr>
      <t xml:space="preserve">? </t>
    </r>
    <r>
      <rPr>
        <i/>
        <sz val="9"/>
        <color theme="1"/>
        <rFont val="Calibri"/>
        <family val="2"/>
        <scheme val="minor"/>
      </rPr>
      <t># of adults that met this measure</t>
    </r>
  </si>
  <si>
    <t>APRQ17</t>
  </si>
  <si>
    <r>
      <rPr>
        <u/>
        <sz val="11"/>
        <color theme="1"/>
        <rFont val="Calibri"/>
        <family val="2"/>
        <scheme val="minor"/>
      </rPr>
      <t>(SPM #4)</t>
    </r>
    <r>
      <rPr>
        <sz val="11"/>
        <color theme="1"/>
        <rFont val="Calibri"/>
        <family val="2"/>
        <scheme val="minor"/>
      </rPr>
      <t xml:space="preserve"> How many adults had income? </t>
    </r>
    <r>
      <rPr>
        <i/>
        <sz val="9"/>
        <color theme="1"/>
        <rFont val="Calibri"/>
        <family val="2"/>
        <scheme val="minor"/>
      </rPr>
      <t># of adults that met this measure</t>
    </r>
  </si>
  <si>
    <t>APRQ16</t>
  </si>
  <si>
    <t>Number of adult stayers not yet required to have an annual assessment</t>
  </si>
  <si>
    <t>%</t>
  </si>
  <si>
    <t xml:space="preserve">Stayers </t>
  </si>
  <si>
    <t>Leavers</t>
  </si>
  <si>
    <t>Please combine Recipient and Subrecipient data</t>
  </si>
  <si>
    <t>Years</t>
  </si>
  <si>
    <t>Days</t>
  </si>
  <si>
    <r>
      <rPr>
        <u/>
        <sz val="11"/>
        <color theme="1"/>
        <rFont val="Calibri"/>
        <family val="2"/>
        <scheme val="minor"/>
      </rPr>
      <t>(SPM #1)</t>
    </r>
    <r>
      <rPr>
        <sz val="11"/>
        <color theme="1"/>
        <rFont val="Calibri"/>
        <family val="2"/>
        <scheme val="minor"/>
      </rPr>
      <t xml:space="preserve"> What is the average length of stay (number of days) for Leaves and for Stayers? </t>
    </r>
  </si>
  <si>
    <t>APRQ22b</t>
  </si>
  <si>
    <r>
      <t xml:space="preserve">OUTCOMES </t>
    </r>
    <r>
      <rPr>
        <i/>
        <sz val="9"/>
        <color theme="1"/>
        <rFont val="Calibri"/>
        <family val="2"/>
        <scheme val="minor"/>
      </rPr>
      <t xml:space="preserve">SPM indicates outcome measures that are also HUD </t>
    </r>
    <r>
      <rPr>
        <i/>
        <u/>
        <sz val="9"/>
        <color theme="1"/>
        <rFont val="Calibri"/>
        <family val="2"/>
        <scheme val="minor"/>
      </rPr>
      <t>S</t>
    </r>
    <r>
      <rPr>
        <i/>
        <sz val="9"/>
        <color theme="1"/>
        <rFont val="Calibri"/>
        <family val="2"/>
        <scheme val="minor"/>
      </rPr>
      <t xml:space="preserve">YSTEM </t>
    </r>
    <r>
      <rPr>
        <i/>
        <u/>
        <sz val="9"/>
        <color theme="1"/>
        <rFont val="Calibri"/>
        <family val="2"/>
        <scheme val="minor"/>
      </rPr>
      <t>P</t>
    </r>
    <r>
      <rPr>
        <i/>
        <sz val="9"/>
        <color theme="1"/>
        <rFont val="Calibri"/>
        <family val="2"/>
        <scheme val="minor"/>
      </rPr>
      <t xml:space="preserve">ERFORMANCE </t>
    </r>
    <r>
      <rPr>
        <i/>
        <u/>
        <sz val="9"/>
        <color theme="1"/>
        <rFont val="Calibri"/>
        <family val="2"/>
        <scheme val="minor"/>
      </rPr>
      <t>M</t>
    </r>
    <r>
      <rPr>
        <i/>
        <sz val="9"/>
        <color theme="1"/>
        <rFont val="Calibri"/>
        <family val="2"/>
        <scheme val="minor"/>
      </rPr>
      <t>EASURES</t>
    </r>
  </si>
  <si>
    <t>11+ Days</t>
  </si>
  <si>
    <t>7-10 Days</t>
  </si>
  <si>
    <t>4-6 Days</t>
  </si>
  <si>
    <t>1-3 Days</t>
  </si>
  <si>
    <t>0 Days</t>
  </si>
  <si>
    <t># of Exit Records</t>
  </si>
  <si>
    <t># of Start Records</t>
  </si>
  <si>
    <t>Data Quality: Timeliness</t>
  </si>
  <si>
    <t>Income and Sources (4.2) at Exit</t>
  </si>
  <si>
    <t>Income and Sources (4.2) at Annual Assessment</t>
  </si>
  <si>
    <t>Income and Sources (4.2) at Start</t>
  </si>
  <si>
    <t>Destination (3.12)</t>
  </si>
  <si>
    <t>APR Q6c</t>
  </si>
  <si>
    <t>Disabling Condition (3.8)</t>
  </si>
  <si>
    <t>Client Location (3.16)</t>
  </si>
  <si>
    <t>Relationship to Head of Household (3.15)</t>
  </si>
  <si>
    <t>Project Start Date (3.10)</t>
  </si>
  <si>
    <t>Veteran Status (3.7)</t>
  </si>
  <si>
    <t>APR Q6b</t>
  </si>
  <si>
    <t>APRQ12b</t>
  </si>
  <si>
    <r>
      <t xml:space="preserve">Ethnicity </t>
    </r>
    <r>
      <rPr>
        <sz val="9"/>
        <rFont val="Calibri"/>
        <family val="2"/>
        <scheme val="minor"/>
      </rPr>
      <t>(</t>
    </r>
    <r>
      <rPr>
        <i/>
        <sz val="9"/>
        <rFont val="Calibri"/>
        <family val="2"/>
        <scheme val="minor"/>
      </rPr>
      <t>Information only)</t>
    </r>
  </si>
  <si>
    <t>APRQ12a</t>
  </si>
  <si>
    <r>
      <t xml:space="preserve">Race </t>
    </r>
    <r>
      <rPr>
        <sz val="9"/>
        <rFont val="Calibri"/>
        <family val="2"/>
        <scheme val="minor"/>
      </rPr>
      <t>(</t>
    </r>
    <r>
      <rPr>
        <i/>
        <sz val="9"/>
        <rFont val="Calibri"/>
        <family val="2"/>
        <scheme val="minor"/>
      </rPr>
      <t>Information only)</t>
    </r>
  </si>
  <si>
    <t>Age 62+</t>
  </si>
  <si>
    <t>APRQ11</t>
  </si>
  <si>
    <t>Parenting Youth Under Age 25 with Children</t>
  </si>
  <si>
    <t>Youth Under Age 25</t>
  </si>
  <si>
    <t>Chronically Homeless Persons</t>
  </si>
  <si>
    <t>Veterans</t>
  </si>
  <si>
    <t>Persons Fleeing Domestic Violence</t>
  </si>
  <si>
    <t>APRQ14b</t>
  </si>
  <si>
    <t xml:space="preserve">Domestic Violence History </t>
  </si>
  <si>
    <t>APRQ14a</t>
  </si>
  <si>
    <t>Physical Disability</t>
  </si>
  <si>
    <t>Developmental Disability</t>
  </si>
  <si>
    <t>HIV/AIDS</t>
  </si>
  <si>
    <t>Chronic Health Condition</t>
  </si>
  <si>
    <t>Both Alcohol and Drug Use Disorder</t>
  </si>
  <si>
    <t>Drug Use Disorder</t>
  </si>
  <si>
    <t>Alcohol Use Disorder</t>
  </si>
  <si>
    <t>(adults at start)</t>
  </si>
  <si>
    <t>Mental Health Problem</t>
  </si>
  <si>
    <t>APRQ13a1</t>
  </si>
  <si>
    <t>No score this year</t>
  </si>
  <si>
    <t>No Score this year</t>
  </si>
  <si>
    <t xml:space="preserve">0-30 days=3 points 31-60 days=2 points 61+=1 point </t>
  </si>
  <si>
    <t>Average Length of time to housing (RRH Only)</t>
  </si>
  <si>
    <t>APRQ22C</t>
  </si>
  <si>
    <t>12. Cost per client:</t>
  </si>
  <si>
    <t xml:space="preserve">(PSH ONLY) Average length of time between Match Date and housing move-in date? </t>
  </si>
  <si>
    <r>
      <t>(</t>
    </r>
    <r>
      <rPr>
        <b/>
        <sz val="11"/>
        <color theme="1"/>
        <rFont val="Calibri"/>
        <family val="2"/>
        <scheme val="minor"/>
      </rPr>
      <t>RRH Only</t>
    </r>
    <r>
      <rPr>
        <sz val="11"/>
        <color theme="1"/>
        <rFont val="Calibri"/>
        <family val="2"/>
        <scheme val="minor"/>
      </rPr>
      <t xml:space="preserve">) What is the average length of time between project start date and housing move-in date? </t>
    </r>
  </si>
  <si>
    <r>
      <t xml:space="preserve">What disparities have you identified when reviewing data disaggregated by race, ethnicty, etc. at the project level? </t>
    </r>
    <r>
      <rPr>
        <i/>
        <sz val="11"/>
        <color theme="1"/>
        <rFont val="Calibri"/>
        <family val="2"/>
        <scheme val="minor"/>
      </rPr>
      <t>Information only</t>
    </r>
  </si>
  <si>
    <r>
      <t xml:space="preserve">What is your plan to address disparities identified at the project level to produce more equitable outcomes? </t>
    </r>
    <r>
      <rPr>
        <i/>
        <sz val="11"/>
        <color theme="1"/>
        <rFont val="Calibri"/>
        <family val="2"/>
        <scheme val="minor"/>
      </rPr>
      <t>Information only</t>
    </r>
  </si>
  <si>
    <t xml:space="preserve"> PART 2: #42</t>
  </si>
  <si>
    <t xml:space="preserve"> PART 2: #33</t>
  </si>
  <si>
    <t xml:space="preserve"> PART 2: #32</t>
  </si>
  <si>
    <t xml:space="preserve"> PART 2: #8</t>
  </si>
  <si>
    <t>Will Be Completed by OPEH staff using the APR submitted</t>
  </si>
  <si>
    <t>Does this project have individuals who have self-identified as BIPOC and/or LGBTQIA+ representation in management and leadership positions?</t>
  </si>
  <si>
    <r>
      <t xml:space="preserve">Have you evaluated this project using the HUD Housing First Assesment Tool? </t>
    </r>
    <r>
      <rPr>
        <i/>
        <sz val="11"/>
        <color theme="1"/>
        <rFont val="Calibri"/>
        <family val="2"/>
        <scheme val="minor"/>
      </rPr>
      <t>Information Only</t>
    </r>
  </si>
  <si>
    <r>
      <t>If No do you plan on using the HUD Housing First Assessment Tool in the next 6 months to evaluate this project?</t>
    </r>
    <r>
      <rPr>
        <i/>
        <sz val="11"/>
        <color theme="1"/>
        <rFont val="Calibri"/>
        <family val="2"/>
        <scheme val="minor"/>
      </rPr>
      <t xml:space="preserve">Information Only </t>
    </r>
  </si>
  <si>
    <r>
      <t>(</t>
    </r>
    <r>
      <rPr>
        <b/>
        <sz val="11"/>
        <color theme="1"/>
        <rFont val="Calibri"/>
        <family val="2"/>
        <scheme val="minor"/>
      </rPr>
      <t>PSH ONLY</t>
    </r>
    <r>
      <rPr>
        <sz val="11"/>
        <color theme="1"/>
        <rFont val="Calibri"/>
        <family val="2"/>
        <scheme val="minor"/>
      </rPr>
      <t xml:space="preserve">) What is the average length of time between Match Date and housing move-in date? </t>
    </r>
    <r>
      <rPr>
        <i/>
        <sz val="11"/>
        <color theme="1"/>
        <rFont val="Calibri"/>
        <family val="2"/>
        <scheme val="minor"/>
      </rPr>
      <t>Information Only</t>
    </r>
  </si>
  <si>
    <t>No Score this Year</t>
  </si>
  <si>
    <t xml:space="preserve">Provide a narrative that demonstrates how previous policies have been changed as a direct result of the analysis that was conducted with an equity lens. </t>
  </si>
  <si>
    <r>
      <rPr>
        <b/>
        <sz val="11"/>
        <color theme="8" tint="-0.249977111117893"/>
        <rFont val="Calibri"/>
        <family val="2"/>
        <scheme val="minor"/>
      </rPr>
      <t xml:space="preserve">SAGE APR, Q01a  </t>
    </r>
    <r>
      <rPr>
        <b/>
        <sz val="11"/>
        <color theme="1"/>
        <rFont val="Calibri"/>
        <family val="2"/>
        <scheme val="minor"/>
      </rPr>
      <t xml:space="preserve">2021 Grant Amount: </t>
    </r>
  </si>
  <si>
    <t xml:space="preserve">Narrative should describe how the surveys are distributed, the changes that have taken place because of the feedback from completed surveys, and what efforts were made to gather the results. </t>
  </si>
  <si>
    <t xml:space="preserve">Need to provide documentation of how feedback from those with lived experience is gathered and the policy changes or porcess that have been put into places a direct result of this feedback. </t>
  </si>
  <si>
    <t>Did you provide an attachment with the number of client satisfaction surveys distributed, the number of surveys returned, and a narrative. (see attachments)</t>
  </si>
  <si>
    <t>HOUSING FIRST</t>
  </si>
  <si>
    <t>Yes, if confirmed by attatchment=1 point</t>
  </si>
  <si>
    <t>Yes, if confirmed by attatchment= 1 point</t>
  </si>
  <si>
    <t>Range of 0-5 pts</t>
  </si>
  <si>
    <t>If all "Homeless or IS"Yes=1 pt</t>
  </si>
  <si>
    <t xml:space="preserve">Range of 1-4 pts </t>
  </si>
  <si>
    <t>Range of 1-3 pts</t>
  </si>
  <si>
    <t>Range of 0-8 pts</t>
  </si>
  <si>
    <t>Range of 0-4 pts</t>
  </si>
  <si>
    <t xml:space="preserve">Range of 0-4 pts </t>
  </si>
  <si>
    <t>Range of 3-15 pts</t>
  </si>
  <si>
    <r>
      <t>Does this project have an expedited admission process, to the greatest extent possible, including helping participants obtain documentation required by funding sources, as well as processes to admit participants regardless of the status of their eligibility documentation whenever applicable."Not at all” or “Sometimes” or "Always" (</t>
    </r>
    <r>
      <rPr>
        <i/>
        <sz val="11"/>
        <color theme="1"/>
        <rFont val="Calibri"/>
        <family val="2"/>
        <scheme val="minor"/>
      </rPr>
      <t>Information Only</t>
    </r>
    <r>
      <rPr>
        <sz val="11"/>
        <color theme="1"/>
        <rFont val="Calibri"/>
        <family val="2"/>
        <scheme val="minor"/>
      </rPr>
      <t>)</t>
    </r>
  </si>
  <si>
    <r>
      <t>EQUITY</t>
    </r>
    <r>
      <rPr>
        <b/>
        <sz val="9"/>
        <color theme="1"/>
        <rFont val="Bahnschrift"/>
        <family val="2"/>
      </rPr>
      <t xml:space="preserve"> 4 POINTS</t>
    </r>
  </si>
  <si>
    <t>HOUSING FIRST 3 Points</t>
  </si>
  <si>
    <t xml:space="preserve">APR RESULTS 61 POINTS </t>
  </si>
  <si>
    <r>
      <t>FINANCIAL 9</t>
    </r>
    <r>
      <rPr>
        <b/>
        <sz val="9"/>
        <color theme="1"/>
        <rFont val="Bahnschrift"/>
        <family val="2"/>
      </rPr>
      <t xml:space="preserve"> POINTS  </t>
    </r>
  </si>
  <si>
    <t>Outcomes (38 points)</t>
  </si>
  <si>
    <r>
      <t xml:space="preserve">HOUSING CAPACITY &amp; UTILIZATION 4 </t>
    </r>
    <r>
      <rPr>
        <b/>
        <sz val="9"/>
        <color theme="1"/>
        <rFont val="Bahnschrift"/>
        <family val="2"/>
      </rPr>
      <t>POINTS</t>
    </r>
  </si>
  <si>
    <t>Housing First (3pts)</t>
  </si>
  <si>
    <t>Equity (4 points)</t>
  </si>
  <si>
    <r>
      <t xml:space="preserve">Does this project draw down funds from HUD’s Line of Credit Control System (LOCCS) at least quarterly? </t>
    </r>
    <r>
      <rPr>
        <i/>
        <sz val="11"/>
        <color theme="1"/>
        <rFont val="Calibri"/>
        <family val="2"/>
        <scheme val="minor"/>
      </rPr>
      <t>(attachment required)</t>
    </r>
  </si>
  <si>
    <r>
      <rPr>
        <b/>
        <sz val="11"/>
        <color theme="1"/>
        <rFont val="Calibri"/>
        <family val="2"/>
        <scheme val="minor"/>
      </rPr>
      <t>(RRH ONLY</t>
    </r>
    <r>
      <rPr>
        <sz val="11"/>
        <color theme="1"/>
        <rFont val="Calibri"/>
        <family val="2"/>
        <scheme val="minor"/>
      </rPr>
      <t xml:space="preserve">) Range of 1-3 pts </t>
    </r>
  </si>
  <si>
    <r>
      <rPr>
        <b/>
        <sz val="10.5"/>
        <color theme="1"/>
        <rFont val="Calibri"/>
        <family val="2"/>
        <scheme val="minor"/>
      </rPr>
      <t>(PSH)</t>
    </r>
    <r>
      <rPr>
        <sz val="10.5"/>
        <color theme="1"/>
        <rFont val="Calibri"/>
        <family val="2"/>
        <scheme val="minor"/>
      </rPr>
      <t xml:space="preserve"> YES, if confirmed by attachment = 1 point </t>
    </r>
  </si>
  <si>
    <r>
      <rPr>
        <b/>
        <sz val="10.5"/>
        <color theme="1"/>
        <rFont val="Calibri"/>
        <family val="2"/>
        <scheme val="minor"/>
      </rPr>
      <t>(RRH)</t>
    </r>
    <r>
      <rPr>
        <sz val="10.5"/>
        <color theme="1"/>
        <rFont val="Calibri"/>
        <family val="2"/>
        <scheme val="minor"/>
      </rPr>
      <t xml:space="preserve">YES, if confirmed by attachment = 1 point </t>
    </r>
  </si>
  <si>
    <t xml:space="preserve">Does the agency involve homeless individuals and families through employment or volunteer services, constructing, rehabilitating, maintaining, or operating the project, or in providing supportive services for the project? </t>
  </si>
  <si>
    <t>Does the agency involve homeless individuals and families through employment; volunteer services; or otherwise; in constructing, rehabilitating, maintaining, and operating the project, and in providing supportive services for the project?</t>
  </si>
  <si>
    <r>
      <t>Have environmental reviews been completed for all PSH units / an overall environmental review completed for RRH units?</t>
    </r>
    <r>
      <rPr>
        <i/>
        <sz val="11"/>
        <rFont val="Calibri"/>
        <family val="2"/>
        <scheme val="minor"/>
      </rPr>
      <t xml:space="preserve"> (attchment required) </t>
    </r>
  </si>
  <si>
    <t xml:space="preserve"> PART 2: #31</t>
  </si>
  <si>
    <r>
      <t xml:space="preserve">Does this project have a policy for discharging clients for noncompliance? </t>
    </r>
    <r>
      <rPr>
        <i/>
        <sz val="11"/>
        <color theme="1"/>
        <rFont val="Calibri"/>
        <family val="2"/>
        <scheme val="minor"/>
      </rPr>
      <t>(attachment required)</t>
    </r>
  </si>
  <si>
    <r>
      <t>Does this project have a grievance policy for clients?</t>
    </r>
    <r>
      <rPr>
        <i/>
        <sz val="11"/>
        <color theme="1"/>
        <rFont val="Calibri"/>
        <family val="2"/>
        <scheme val="minor"/>
      </rPr>
      <t>(attachment required)</t>
    </r>
  </si>
  <si>
    <r>
      <t xml:space="preserve">Did you provide an attachment with the number of client satisfaction surveys distributed, the number of surveys returned, and a narrative? </t>
    </r>
    <r>
      <rPr>
        <i/>
        <sz val="11"/>
        <color theme="1"/>
        <rFont val="Calibri"/>
        <family val="2"/>
        <scheme val="minor"/>
      </rPr>
      <t>(see attachments)</t>
    </r>
  </si>
  <si>
    <t xml:space="preserve"> PART 2: #41</t>
  </si>
  <si>
    <r>
      <t>Does your agency have a process for reviewing &amp; incorporating feedback from persons with lived experience of homelessness?</t>
    </r>
    <r>
      <rPr>
        <i/>
        <sz val="11"/>
        <color theme="1"/>
        <rFont val="Calibri"/>
        <family val="2"/>
        <scheme val="minor"/>
      </rPr>
      <t>(attachment required)</t>
    </r>
  </si>
  <si>
    <r>
      <t xml:space="preserve">Has your agency made policy and procedural changes due to an analysis conducted with an equity lens? </t>
    </r>
    <r>
      <rPr>
        <i/>
        <sz val="11"/>
        <color theme="1"/>
        <rFont val="Calibri"/>
        <family val="2"/>
        <scheme val="minor"/>
      </rPr>
      <t>(attachment required)</t>
    </r>
  </si>
  <si>
    <r>
      <rPr>
        <b/>
        <sz val="11"/>
        <color theme="1"/>
        <rFont val="Calibri"/>
        <family val="2"/>
        <scheme val="minor"/>
      </rPr>
      <t>(PSH)</t>
    </r>
    <r>
      <rPr>
        <sz val="11"/>
        <color theme="1"/>
        <rFont val="Calibri"/>
        <family val="2"/>
        <scheme val="minor"/>
      </rPr>
      <t>Range 1-3 pts</t>
    </r>
  </si>
  <si>
    <t>Full APR from Sage for 2021 project (this will be provided by OPEH)</t>
  </si>
  <si>
    <t xml:space="preserve">Questions highlighted in Sage Green will be provided by OPEH </t>
  </si>
  <si>
    <t xml:space="preserve">The Results for #48 will be provided by OPEH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</si>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</sst>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_(&quot;$&quot;* #,##0_);_(&quot;$&quot;* \(#,##0\);_(&quot;$&quot;* &quot;-&quot;??_);_(@_)"/>
    <numFmt numFmtId="165" formatCode="&quot;$&quot;#,##0"/>
    <numFmt numFmtId="166" formatCode="0.0"/>
    <numFmt numFmtId="167" formatCode="\$0,000.00"/>
  </numFmts>
  <fonts count="69"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color theme="1"/>
      <name val="Arial Black"/>
      <family val="2"/>
    </font>
    <font>
      <sz val="11"/>
      <color theme="1"/>
      <name val="Arial Black"/>
      <family val="2"/>
    </font>
    <font>
      <sz val="8"/>
      <color theme="1"/>
      <name val="Calibri"/>
      <family val="2"/>
      <scheme val="minor"/>
    </font>
    <font>
      <i/>
      <sz val="11"/>
      <color theme="1"/>
      <name val="Calibri"/>
      <family val="2"/>
      <scheme val="minor"/>
    </font>
    <font>
      <u/>
      <sz val="11"/>
      <color theme="1"/>
      <name val="Calibri"/>
      <family val="2"/>
      <scheme val="minor"/>
    </font>
    <font>
      <b/>
      <sz val="10.5"/>
      <name val="Calibri"/>
      <family val="2"/>
      <scheme val="minor"/>
    </font>
    <font>
      <b/>
      <sz val="14"/>
      <color theme="0"/>
      <name val="Arial Black"/>
      <family val="2"/>
    </font>
    <font>
      <b/>
      <sz val="11"/>
      <color rgb="FFFF0000"/>
      <name val="Calibri"/>
      <family val="2"/>
      <scheme val="minor"/>
    </font>
    <font>
      <b/>
      <sz val="11"/>
      <name val="Calibri"/>
      <family val="2"/>
      <scheme val="minor"/>
    </font>
    <font>
      <sz val="11"/>
      <color rgb="FF000000"/>
      <name val="Calibri"/>
      <family val="2"/>
      <scheme val="minor"/>
    </font>
    <font>
      <i/>
      <sz val="11"/>
      <color rgb="FF000000"/>
      <name val="Calibri"/>
      <family val="2"/>
      <scheme val="minor"/>
    </font>
    <font>
      <sz val="9"/>
      <color theme="1"/>
      <name val="Calibri"/>
      <family val="2"/>
      <scheme val="minor"/>
    </font>
    <font>
      <sz val="9"/>
      <color rgb="FF000000"/>
      <name val="Calibri"/>
      <family val="2"/>
      <scheme val="minor"/>
    </font>
    <font>
      <i/>
      <sz val="9"/>
      <color theme="1"/>
      <name val="Calibri"/>
      <family val="2"/>
      <scheme val="minor"/>
    </font>
    <font>
      <b/>
      <i/>
      <sz val="11"/>
      <color theme="1"/>
      <name val="Calibri"/>
      <family val="2"/>
      <scheme val="minor"/>
    </font>
    <font>
      <sz val="9"/>
      <color theme="1"/>
      <name val="Arial Black"/>
      <family val="2"/>
    </font>
    <font>
      <b/>
      <sz val="9"/>
      <color theme="1"/>
      <name val="Bahnschrift"/>
      <family val="2"/>
    </font>
    <font>
      <b/>
      <sz val="9"/>
      <name val="Bahnschrift"/>
      <family val="2"/>
    </font>
    <font>
      <sz val="14"/>
      <color theme="1"/>
      <name val="Arial Black"/>
      <family val="2"/>
    </font>
    <font>
      <sz val="10.5"/>
      <color theme="1"/>
      <name val="Calibri"/>
      <family val="2"/>
      <scheme val="minor"/>
    </font>
    <font>
      <sz val="10.5"/>
      <name val="Calibri"/>
      <family val="2"/>
      <scheme val="minor"/>
    </font>
    <font>
      <b/>
      <i/>
      <sz val="11"/>
      <color theme="4"/>
      <name val="Calibri"/>
      <family val="2"/>
      <scheme val="minor"/>
    </font>
    <font>
      <b/>
      <sz val="11"/>
      <color theme="4"/>
      <name val="Calibri"/>
      <family val="2"/>
      <scheme val="minor"/>
    </font>
    <font>
      <b/>
      <sz val="9"/>
      <color theme="1"/>
      <name val="Arial Black"/>
      <family val="2"/>
    </font>
    <font>
      <b/>
      <sz val="11"/>
      <color theme="0"/>
      <name val="Arial Black"/>
      <family val="2"/>
    </font>
    <font>
      <sz val="7"/>
      <color theme="1"/>
      <name val="Arial Black"/>
      <family val="2"/>
    </font>
    <font>
      <b/>
      <sz val="8"/>
      <color theme="1"/>
      <name val="Bahnschrift"/>
      <family val="2"/>
    </font>
    <font>
      <b/>
      <sz val="9"/>
      <color theme="1"/>
      <name val="Calibri"/>
      <family val="2"/>
      <scheme val="minor"/>
    </font>
    <font>
      <sz val="10"/>
      <color theme="1"/>
      <name val="Calibri"/>
      <family val="2"/>
      <scheme val="minor"/>
    </font>
    <font>
      <sz val="10"/>
      <name val="Calibri"/>
      <family val="2"/>
      <scheme val="minor"/>
    </font>
    <font>
      <sz val="9"/>
      <name val="Calibri"/>
      <family val="2"/>
      <scheme val="minor"/>
    </font>
    <font>
      <b/>
      <sz val="9"/>
      <name val="Calibri"/>
      <family val="2"/>
      <scheme val="minor"/>
    </font>
    <font>
      <i/>
      <sz val="11"/>
      <name val="Calibri"/>
      <family val="2"/>
      <scheme val="minor"/>
    </font>
    <font>
      <i/>
      <sz val="11"/>
      <color rgb="FFFF0000"/>
      <name val="Calibri"/>
      <family val="2"/>
      <scheme val="minor"/>
    </font>
    <font>
      <b/>
      <sz val="10"/>
      <color theme="4"/>
      <name val="Calibri"/>
      <family val="2"/>
      <scheme val="minor"/>
    </font>
    <font>
      <b/>
      <sz val="11"/>
      <color theme="9" tint="-0.249977111117893"/>
      <name val="Calibri"/>
      <family val="2"/>
      <scheme val="minor"/>
    </font>
    <font>
      <b/>
      <sz val="8"/>
      <name val="Calibri"/>
      <family val="2"/>
      <scheme val="minor"/>
    </font>
    <font>
      <sz val="10.5"/>
      <color rgb="FFFF0000"/>
      <name val="Calibri"/>
      <family val="2"/>
      <scheme val="minor"/>
    </font>
    <font>
      <sz val="11"/>
      <color theme="0"/>
      <name val="Arial Black"/>
      <family val="2"/>
    </font>
    <font>
      <sz val="6"/>
      <color theme="1"/>
      <name val="Calibri"/>
      <family val="2"/>
      <scheme val="minor"/>
    </font>
    <font>
      <b/>
      <sz val="12"/>
      <color theme="0"/>
      <name val="Calibri"/>
      <family val="2"/>
      <scheme val="minor"/>
    </font>
    <font>
      <b/>
      <sz val="8"/>
      <color theme="0"/>
      <name val="Calibri"/>
      <family val="2"/>
      <scheme val="minor"/>
    </font>
    <font>
      <b/>
      <sz val="10"/>
      <name val="Calibri"/>
      <family val="2"/>
      <scheme val="minor"/>
    </font>
    <font>
      <b/>
      <u/>
      <sz val="11"/>
      <name val="Calibri"/>
      <family val="2"/>
      <scheme val="minor"/>
    </font>
    <font>
      <sz val="9"/>
      <color theme="1"/>
      <name val="Bahnschrift"/>
      <family val="2"/>
    </font>
    <font>
      <b/>
      <u/>
      <sz val="11"/>
      <color theme="1"/>
      <name val="Calibri"/>
      <family val="2"/>
      <scheme val="minor"/>
    </font>
    <font>
      <b/>
      <sz val="13"/>
      <color theme="1"/>
      <name val="Calibri"/>
      <family val="2"/>
      <scheme val="minor"/>
    </font>
    <font>
      <b/>
      <sz val="11"/>
      <color rgb="FFC00000"/>
      <name val="Calibri"/>
      <family val="2"/>
      <scheme val="minor"/>
    </font>
    <font>
      <b/>
      <sz val="11"/>
      <color theme="7" tint="-0.249977111117893"/>
      <name val="Calibri"/>
      <family val="2"/>
      <scheme val="minor"/>
    </font>
    <font>
      <sz val="14"/>
      <color theme="0"/>
      <name val="Arial Black"/>
      <family val="2"/>
    </font>
    <font>
      <sz val="7"/>
      <color rgb="FF000000"/>
      <name val="Arial"/>
      <family val="2"/>
    </font>
    <font>
      <b/>
      <sz val="11"/>
      <color rgb="FF000000"/>
      <name val="Calibri"/>
      <family val="2"/>
    </font>
    <font>
      <b/>
      <sz val="11"/>
      <color theme="8" tint="-0.249977111117893"/>
      <name val="Calibri"/>
      <family val="2"/>
      <scheme val="minor"/>
    </font>
    <font>
      <sz val="14"/>
      <color theme="1"/>
      <name val="Calibri"/>
      <family val="2"/>
      <scheme val="minor"/>
    </font>
    <font>
      <sz val="16"/>
      <color theme="1"/>
      <name val="Calibri"/>
      <family val="2"/>
      <scheme val="minor"/>
    </font>
    <font>
      <i/>
      <sz val="9"/>
      <name val="Calibri"/>
      <family val="2"/>
      <scheme val="minor"/>
    </font>
    <font>
      <i/>
      <u/>
      <sz val="9"/>
      <color theme="1"/>
      <name val="Calibri"/>
      <family val="2"/>
      <scheme val="minor"/>
    </font>
    <font>
      <b/>
      <sz val="7"/>
      <color theme="4"/>
      <name val="Calibri"/>
      <family val="2"/>
      <scheme val="minor"/>
    </font>
    <font>
      <b/>
      <sz val="9"/>
      <color indexed="81"/>
      <name val="Tahoma"/>
      <family val="2"/>
    </font>
    <font>
      <sz val="9"/>
      <color indexed="81"/>
      <name val="Tahoma"/>
      <family val="2"/>
    </font>
    <font>
      <b/>
      <sz val="12"/>
      <color theme="1"/>
      <name val="Calibri"/>
      <family val="2"/>
      <scheme val="minor"/>
    </font>
    <font>
      <b/>
      <sz val="10.5"/>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4EFA9"/>
        <bgColor indexed="64"/>
      </patternFill>
    </fill>
    <fill>
      <patternFill patternType="solid">
        <fgColor rgb="FFEEEEEE"/>
        <bgColor indexed="64"/>
      </patternFill>
    </fill>
    <fill>
      <patternFill patternType="solid">
        <fgColor rgb="FFFF6699"/>
        <bgColor indexed="64"/>
      </patternFill>
    </fill>
    <fill>
      <patternFill patternType="solid">
        <fgColor theme="4" tint="0.59999389629810485"/>
        <bgColor indexed="64"/>
      </patternFill>
    </fill>
  </fills>
  <borders count="315">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thin">
        <color theme="0"/>
      </left>
      <right style="thin">
        <color theme="0"/>
      </right>
      <top style="thin">
        <color theme="0"/>
      </top>
      <bottom style="medium">
        <color indexed="64"/>
      </bottom>
      <diagonal/>
    </border>
    <border>
      <left style="thin">
        <color theme="0"/>
      </left>
      <right style="thin">
        <color theme="0"/>
      </right>
      <top style="medium">
        <color indexed="64"/>
      </top>
      <bottom style="hair">
        <color theme="0"/>
      </bottom>
      <diagonal/>
    </border>
    <border>
      <left style="thin">
        <color theme="0"/>
      </left>
      <right/>
      <top style="medium">
        <color indexed="64"/>
      </top>
      <bottom style="hair">
        <color theme="0"/>
      </bottom>
      <diagonal/>
    </border>
    <border>
      <left/>
      <right/>
      <top style="medium">
        <color indexed="64"/>
      </top>
      <bottom style="hair">
        <color theme="0"/>
      </bottom>
      <diagonal/>
    </border>
    <border>
      <left/>
      <right style="thin">
        <color theme="0"/>
      </right>
      <top style="medium">
        <color indexed="64"/>
      </top>
      <bottom style="hair">
        <color theme="0"/>
      </bottom>
      <diagonal/>
    </border>
    <border>
      <left style="thin">
        <color theme="0"/>
      </left>
      <right/>
      <top/>
      <bottom style="hair">
        <color indexed="64"/>
      </bottom>
      <diagonal/>
    </border>
    <border>
      <left/>
      <right/>
      <top/>
      <bottom style="hair">
        <color indexed="64"/>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hair">
        <color theme="0"/>
      </bottom>
      <diagonal/>
    </border>
    <border>
      <left/>
      <right/>
      <top/>
      <bottom style="hair">
        <color theme="0"/>
      </bottom>
      <diagonal/>
    </border>
    <border>
      <left style="thin">
        <color theme="0"/>
      </left>
      <right style="thin">
        <color theme="0"/>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theme="0"/>
      </left>
      <right/>
      <top/>
      <bottom style="hair">
        <color theme="1"/>
      </bottom>
      <diagonal/>
    </border>
    <border>
      <left/>
      <right/>
      <top/>
      <bottom style="hair">
        <color theme="1"/>
      </bottom>
      <diagonal/>
    </border>
    <border>
      <left/>
      <right style="thin">
        <color theme="0"/>
      </right>
      <top/>
      <bottom style="hair">
        <color indexed="64"/>
      </bottom>
      <diagonal/>
    </border>
    <border>
      <left style="thin">
        <color theme="0"/>
      </left>
      <right style="thin">
        <color theme="0"/>
      </right>
      <top style="thin">
        <color theme="0"/>
      </top>
      <bottom style="hair">
        <color indexed="64"/>
      </bottom>
      <diagonal/>
    </border>
    <border>
      <left/>
      <right style="hair">
        <color theme="0"/>
      </right>
      <top/>
      <bottom style="hair">
        <color theme="0"/>
      </bottom>
      <diagonal/>
    </border>
    <border>
      <left/>
      <right style="thin">
        <color theme="0"/>
      </right>
      <top/>
      <bottom style="hair">
        <color theme="0"/>
      </bottom>
      <diagonal/>
    </border>
    <border>
      <left style="thin">
        <color theme="0"/>
      </left>
      <right style="thin">
        <color theme="0"/>
      </right>
      <top/>
      <bottom/>
      <diagonal/>
    </border>
    <border>
      <left style="thin">
        <color theme="0"/>
      </left>
      <right/>
      <top style="hair">
        <color indexed="64"/>
      </top>
      <bottom/>
      <diagonal/>
    </border>
    <border>
      <left/>
      <right/>
      <top style="hair">
        <color indexed="64"/>
      </top>
      <bottom/>
      <diagonal/>
    </border>
    <border>
      <left/>
      <right style="thin">
        <color theme="0"/>
      </right>
      <top style="hair">
        <color indexed="64"/>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theme="0"/>
      </top>
      <bottom style="hair">
        <color indexed="64"/>
      </bottom>
      <diagonal/>
    </border>
    <border>
      <left/>
      <right/>
      <top style="thin">
        <color theme="0"/>
      </top>
      <bottom style="hair">
        <color indexed="64"/>
      </bottom>
      <diagonal/>
    </border>
    <border>
      <left style="medium">
        <color indexed="64"/>
      </left>
      <right style="medium">
        <color indexed="64"/>
      </right>
      <top style="medium">
        <color indexed="64"/>
      </top>
      <bottom style="medium">
        <color indexed="64"/>
      </bottom>
      <diagonal/>
    </border>
    <border>
      <left style="hair">
        <color theme="0"/>
      </left>
      <right style="thin">
        <color theme="0"/>
      </right>
      <top style="hair">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n">
        <color theme="0"/>
      </right>
      <top style="hair">
        <color indexed="64"/>
      </top>
      <bottom style="hair">
        <color theme="0"/>
      </bottom>
      <diagonal/>
    </border>
    <border>
      <left/>
      <right style="medium">
        <color indexed="64"/>
      </right>
      <top/>
      <bottom style="hair">
        <color indexed="64"/>
      </bottom>
      <diagonal/>
    </border>
    <border>
      <left style="hair">
        <color theme="0"/>
      </left>
      <right style="thin">
        <color theme="0"/>
      </right>
      <top style="hair">
        <color theme="0"/>
      </top>
      <bottom/>
      <diagonal/>
    </border>
    <border>
      <left style="thin">
        <color theme="0"/>
      </left>
      <right/>
      <top style="hair">
        <color theme="0"/>
      </top>
      <bottom/>
      <diagonal/>
    </border>
    <border>
      <left/>
      <right/>
      <top style="hair">
        <color theme="0"/>
      </top>
      <bottom/>
      <diagonal/>
    </border>
    <border>
      <left/>
      <right style="hair">
        <color theme="0"/>
      </right>
      <top style="hair">
        <color theme="0"/>
      </top>
      <bottom/>
      <diagonal/>
    </border>
    <border>
      <left style="hair">
        <color theme="0"/>
      </left>
      <right style="thin">
        <color theme="0"/>
      </right>
      <top/>
      <bottom style="hair">
        <color theme="0"/>
      </bottom>
      <diagonal/>
    </border>
    <border>
      <left style="medium">
        <color theme="1"/>
      </left>
      <right style="medium">
        <color theme="1"/>
      </right>
      <top style="medium">
        <color theme="1"/>
      </top>
      <bottom style="medium">
        <color theme="1"/>
      </bottom>
      <diagonal/>
    </border>
    <border>
      <left style="thin">
        <color theme="0"/>
      </left>
      <right style="thin">
        <color theme="0"/>
      </right>
      <top/>
      <bottom style="hair">
        <color theme="0"/>
      </bottom>
      <diagonal/>
    </border>
    <border>
      <left style="thin">
        <color theme="0"/>
      </left>
      <right style="hair">
        <color theme="0"/>
      </right>
      <top/>
      <bottom style="hair">
        <color theme="0"/>
      </bottom>
      <diagonal/>
    </border>
    <border>
      <left style="thin">
        <color theme="0"/>
      </left>
      <right style="thin">
        <color theme="0"/>
      </right>
      <top/>
      <bottom style="hair">
        <color theme="1"/>
      </bottom>
      <diagonal/>
    </border>
    <border>
      <left style="thin">
        <color theme="0"/>
      </left>
      <right/>
      <top style="thin">
        <color theme="0"/>
      </top>
      <bottom style="medium">
        <color indexed="64"/>
      </bottom>
      <diagonal/>
    </border>
    <border>
      <left style="thin">
        <color theme="0"/>
      </left>
      <right/>
      <top/>
      <bottom style="medium">
        <color indexed="64"/>
      </bottom>
      <diagonal/>
    </border>
    <border>
      <left/>
      <right/>
      <top/>
      <bottom style="medium">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style="medium">
        <color indexed="64"/>
      </left>
      <right style="hair">
        <color theme="0"/>
      </right>
      <top style="hair">
        <color theme="0"/>
      </top>
      <bottom style="thin">
        <color theme="0"/>
      </bottom>
      <diagonal/>
    </border>
    <border>
      <left style="hair">
        <color theme="0"/>
      </left>
      <right style="hair">
        <color theme="0"/>
      </right>
      <top style="hair">
        <color theme="0"/>
      </top>
      <bottom style="thin">
        <color theme="0"/>
      </bottom>
      <diagonal/>
    </border>
    <border>
      <left style="hair">
        <color theme="0"/>
      </left>
      <right style="hair">
        <color theme="0"/>
      </right>
      <top/>
      <bottom style="hair">
        <color theme="0"/>
      </bottom>
      <diagonal/>
    </border>
    <border>
      <left style="hair">
        <color theme="0"/>
      </left>
      <right/>
      <top style="hair">
        <color theme="0"/>
      </top>
      <bottom/>
      <diagonal/>
    </border>
    <border>
      <left style="hair">
        <color theme="0"/>
      </left>
      <right/>
      <top/>
      <bottom/>
      <diagonal/>
    </border>
    <border>
      <left/>
      <right style="hair">
        <color theme="0"/>
      </right>
      <top/>
      <bottom/>
      <diagonal/>
    </border>
    <border>
      <left style="hair">
        <color theme="0"/>
      </left>
      <right/>
      <top/>
      <bottom style="hair">
        <color theme="0"/>
      </bottom>
      <diagonal/>
    </border>
    <border>
      <left style="thin">
        <color theme="0"/>
      </left>
      <right style="hair">
        <color theme="0"/>
      </right>
      <top style="hair">
        <color theme="0"/>
      </top>
      <bottom style="hair">
        <color theme="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indexed="64"/>
      </right>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indexed="64"/>
      </left>
      <right/>
      <top/>
      <bottom/>
      <diagonal/>
    </border>
    <border>
      <left style="thin">
        <color theme="1" tint="0.249977111117893"/>
      </left>
      <right/>
      <top style="thin">
        <color theme="1" tint="0.249977111117893"/>
      </top>
      <bottom style="thin">
        <color theme="1" tint="0.249977111117893"/>
      </bottom>
      <diagonal/>
    </border>
    <border>
      <left/>
      <right/>
      <top style="thin">
        <color theme="1" tint="0.249977111117893"/>
      </top>
      <bottom style="thin">
        <color theme="1" tint="0.249977111117893"/>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hair">
        <color theme="0"/>
      </left>
      <right style="thin">
        <color theme="8" tint="0.59999389629810485"/>
      </right>
      <top style="hair">
        <color theme="0"/>
      </top>
      <bottom style="hair">
        <color theme="0"/>
      </bottom>
      <diagonal/>
    </border>
    <border>
      <left style="thin">
        <color theme="8" tint="0.59999389629810485"/>
      </left>
      <right style="thin">
        <color theme="8" tint="0.59999389629810485"/>
      </right>
      <top style="hair">
        <color theme="0"/>
      </top>
      <bottom style="hair">
        <color theme="0"/>
      </bottom>
      <diagonal/>
    </border>
    <border>
      <left style="thin">
        <color theme="8" tint="0.59999389629810485"/>
      </left>
      <right style="hair">
        <color theme="0"/>
      </right>
      <top style="hair">
        <color theme="0"/>
      </top>
      <bottom style="hair">
        <color theme="0"/>
      </bottom>
      <diagonal/>
    </border>
    <border>
      <left/>
      <right style="thin">
        <color theme="8" tint="0.59999389629810485"/>
      </right>
      <top style="thin">
        <color theme="8" tint="0.59999389629810485"/>
      </top>
      <bottom style="thin">
        <color theme="8" tint="0.59999389629810485"/>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8" tint="0.59999389629810485"/>
      </left>
      <right/>
      <top style="thin">
        <color theme="8" tint="0.59999389629810485"/>
      </top>
      <bottom style="thin">
        <color theme="8" tint="0.59999389629810485"/>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thin">
        <color theme="0" tint="-4.9989318521683403E-2"/>
      </left>
      <right/>
      <top style="thin">
        <color theme="0" tint="-4.9989318521683403E-2"/>
      </top>
      <bottom style="hair">
        <color indexed="64"/>
      </bottom>
      <diagonal/>
    </border>
    <border>
      <left/>
      <right/>
      <top style="thin">
        <color theme="0" tint="-4.9989318521683403E-2"/>
      </top>
      <bottom style="hair">
        <color indexed="64"/>
      </bottom>
      <diagonal/>
    </border>
    <border>
      <left/>
      <right style="thin">
        <color theme="0" tint="-4.9989318521683403E-2"/>
      </right>
      <top style="thin">
        <color theme="0" tint="-4.9989318521683403E-2"/>
      </top>
      <bottom style="hair">
        <color indexed="64"/>
      </bottom>
      <diagonal/>
    </border>
    <border>
      <left/>
      <right/>
      <top style="thin">
        <color theme="0" tint="-4.9989318521683403E-2"/>
      </top>
      <bottom style="hair">
        <color theme="0" tint="-4.9989318521683403E-2"/>
      </bottom>
      <diagonal/>
    </border>
    <border>
      <left/>
      <right style="medium">
        <color indexed="64"/>
      </right>
      <top style="thin">
        <color theme="0"/>
      </top>
      <bottom style="hair">
        <color indexed="64"/>
      </bottom>
      <diagonal/>
    </border>
    <border>
      <left style="thin">
        <color theme="0" tint="-4.9989318521683403E-2"/>
      </left>
      <right/>
      <top style="thin">
        <color theme="0" tint="-4.9989318521683403E-2"/>
      </top>
      <bottom style="hair">
        <color theme="0" tint="-4.9989318521683403E-2"/>
      </bottom>
      <diagonal/>
    </border>
    <border>
      <left style="thin">
        <color theme="0" tint="-4.9989318521683403E-2"/>
      </left>
      <right/>
      <top/>
      <bottom/>
      <diagonal/>
    </border>
    <border>
      <left/>
      <right/>
      <top style="thin">
        <color theme="0" tint="-4.9989318521683403E-2"/>
      </top>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style="thin">
        <color theme="0" tint="-4.9989318521683403E-2"/>
      </top>
      <bottom style="hair">
        <color indexed="64"/>
      </bottom>
      <diagonal/>
    </border>
    <border>
      <left style="thin">
        <color theme="0" tint="-4.9989318521683403E-2"/>
      </left>
      <right/>
      <top style="thin">
        <color theme="0" tint="-4.9989318521683403E-2"/>
      </top>
      <bottom/>
      <diagonal/>
    </border>
    <border>
      <left/>
      <right/>
      <top/>
      <bottom style="thin">
        <color theme="0" tint="-4.9989318521683403E-2"/>
      </bottom>
      <diagonal/>
    </border>
    <border>
      <left/>
      <right style="medium">
        <color theme="0"/>
      </right>
      <top/>
      <bottom/>
      <diagonal/>
    </border>
    <border>
      <left style="medium">
        <color theme="0"/>
      </left>
      <right style="medium">
        <color theme="0"/>
      </right>
      <top/>
      <bottom style="medium">
        <color theme="0"/>
      </bottom>
      <diagonal/>
    </border>
    <border>
      <left style="hair">
        <color theme="0"/>
      </left>
      <right style="hair">
        <color theme="0"/>
      </right>
      <top/>
      <bottom style="hair">
        <color indexed="64"/>
      </bottom>
      <diagonal/>
    </border>
    <border>
      <left style="hair">
        <color theme="0"/>
      </left>
      <right style="thin">
        <color indexed="64"/>
      </right>
      <top/>
      <bottom style="hair">
        <color indexed="64"/>
      </bottom>
      <diagonal/>
    </border>
    <border>
      <left style="thin">
        <color theme="0"/>
      </left>
      <right style="thin">
        <color theme="0"/>
      </right>
      <top style="hair">
        <color indexed="64"/>
      </top>
      <bottom style="thin">
        <color theme="0"/>
      </bottom>
      <diagonal/>
    </border>
    <border>
      <left style="hair">
        <color theme="0"/>
      </left>
      <right style="thin">
        <color theme="0"/>
      </right>
      <top style="thin">
        <color theme="0"/>
      </top>
      <bottom style="hair">
        <color indexed="64"/>
      </bottom>
      <diagonal/>
    </border>
    <border>
      <left/>
      <right style="thin">
        <color theme="0"/>
      </right>
      <top style="hair">
        <color theme="0"/>
      </top>
      <bottom/>
      <diagonal/>
    </border>
    <border>
      <left style="thin">
        <color theme="0"/>
      </left>
      <right style="medium">
        <color indexed="64"/>
      </right>
      <top/>
      <bottom style="hair">
        <color indexed="64"/>
      </bottom>
      <diagonal/>
    </border>
    <border>
      <left/>
      <right style="thin">
        <color theme="0"/>
      </right>
      <top style="thin">
        <color theme="0"/>
      </top>
      <bottom style="hair">
        <color indexed="64"/>
      </bottom>
      <diagonal/>
    </border>
    <border>
      <left style="thin">
        <color theme="0"/>
      </left>
      <right style="medium">
        <color indexed="64"/>
      </right>
      <top style="thin">
        <color theme="0"/>
      </top>
      <bottom style="hair">
        <color theme="1"/>
      </bottom>
      <diagonal/>
    </border>
    <border>
      <left style="thin">
        <color theme="0"/>
      </left>
      <right style="thin">
        <color theme="0"/>
      </right>
      <top style="hair">
        <color theme="0" tint="-4.9989318521683403E-2"/>
      </top>
      <bottom style="thin">
        <color theme="0"/>
      </bottom>
      <diagonal/>
    </border>
    <border>
      <left style="thin">
        <color theme="0"/>
      </left>
      <right style="thin">
        <color theme="0"/>
      </right>
      <top style="thin">
        <color theme="0"/>
      </top>
      <bottom style="hair">
        <color theme="0" tint="-4.9989318521683403E-2"/>
      </bottom>
      <diagonal/>
    </border>
    <border>
      <left style="thin">
        <color theme="0"/>
      </left>
      <right style="thin">
        <color theme="0"/>
      </right>
      <top style="thin">
        <color theme="0"/>
      </top>
      <bottom style="hair">
        <color theme="1"/>
      </bottom>
      <diagonal/>
    </border>
    <border>
      <left style="thin">
        <color theme="0"/>
      </left>
      <right/>
      <top style="thin">
        <color theme="0"/>
      </top>
      <bottom style="hair">
        <color theme="1"/>
      </bottom>
      <diagonal/>
    </border>
    <border>
      <left/>
      <right/>
      <top style="thin">
        <color theme="0"/>
      </top>
      <bottom style="hair">
        <color theme="1"/>
      </bottom>
      <diagonal/>
    </border>
    <border>
      <left/>
      <right style="thin">
        <color theme="0"/>
      </right>
      <top style="thin">
        <color theme="0"/>
      </top>
      <bottom style="hair">
        <color theme="1"/>
      </bottom>
      <diagonal/>
    </border>
    <border>
      <left/>
      <right style="medium">
        <color indexed="64"/>
      </right>
      <top style="thin">
        <color theme="0"/>
      </top>
      <bottom style="hair">
        <color theme="1"/>
      </bottom>
      <diagonal/>
    </border>
    <border>
      <left/>
      <right style="thin">
        <color theme="0"/>
      </right>
      <top style="hair">
        <color theme="0" tint="-4.9989318521683403E-2"/>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theme="0"/>
      </left>
      <right/>
      <top style="hair">
        <color theme="0"/>
      </top>
      <bottom style="hair">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medium">
        <color theme="1" tint="0.249977111117893"/>
      </bottom>
      <diagonal/>
    </border>
    <border>
      <left style="thin">
        <color indexed="64"/>
      </left>
      <right/>
      <top style="thin">
        <color theme="1"/>
      </top>
      <bottom style="medium">
        <color theme="1"/>
      </bottom>
      <diagonal/>
    </border>
    <border>
      <left style="medium">
        <color indexed="64"/>
      </left>
      <right/>
      <top/>
      <bottom style="thin">
        <color indexed="64"/>
      </bottom>
      <diagonal/>
    </border>
    <border>
      <left style="medium">
        <color theme="1"/>
      </left>
      <right style="thin">
        <color indexed="64"/>
      </right>
      <top/>
      <bottom style="hair">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theme="1"/>
      </left>
      <right/>
      <top style="thin">
        <color theme="0"/>
      </top>
      <bottom style="hair">
        <color theme="1"/>
      </bottom>
      <diagonal/>
    </border>
    <border>
      <left style="medium">
        <color theme="1"/>
      </left>
      <right style="thin">
        <color indexed="64"/>
      </right>
      <top/>
      <bottom style="thin">
        <color theme="0"/>
      </bottom>
      <diagonal/>
    </border>
    <border>
      <left style="thin">
        <color indexed="64"/>
      </left>
      <right/>
      <top/>
      <bottom style="thin">
        <color theme="0"/>
      </bottom>
      <diagonal/>
    </border>
    <border>
      <left style="medium">
        <color theme="1"/>
      </left>
      <right style="thin">
        <color indexed="64"/>
      </right>
      <top style="thin">
        <color theme="0"/>
      </top>
      <bottom style="thin">
        <color theme="0"/>
      </bottom>
      <diagonal/>
    </border>
    <border>
      <left style="thin">
        <color indexed="64"/>
      </left>
      <right/>
      <top style="thin">
        <color theme="0"/>
      </top>
      <bottom style="thin">
        <color theme="0"/>
      </bottom>
      <diagonal/>
    </border>
    <border>
      <left style="medium">
        <color indexed="64"/>
      </left>
      <right/>
      <top style="thin">
        <color indexed="64"/>
      </top>
      <bottom style="medium">
        <color indexed="64"/>
      </bottom>
      <diagonal/>
    </border>
    <border>
      <left style="medium">
        <color theme="1"/>
      </left>
      <right style="thin">
        <color indexed="64"/>
      </right>
      <top style="thin">
        <color theme="0"/>
      </top>
      <bottom style="medium">
        <color indexed="64"/>
      </bottom>
      <diagonal/>
    </border>
    <border>
      <left style="thin">
        <color indexed="64"/>
      </left>
      <right/>
      <top style="thin">
        <color theme="0"/>
      </top>
      <bottom style="medium">
        <color indexed="64"/>
      </bottom>
      <diagonal/>
    </border>
    <border>
      <left style="medium">
        <color theme="1"/>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theme="1"/>
      </left>
      <right style="thin">
        <color indexed="64"/>
      </right>
      <top style="thin">
        <color theme="0"/>
      </top>
      <bottom style="hair">
        <color indexed="64"/>
      </bottom>
      <diagonal/>
    </border>
    <border>
      <left style="thin">
        <color indexed="64"/>
      </left>
      <right/>
      <top style="thin">
        <color theme="0"/>
      </top>
      <bottom style="hair">
        <color indexed="64"/>
      </bottom>
      <diagonal/>
    </border>
    <border>
      <left style="medium">
        <color theme="1"/>
      </left>
      <right style="thin">
        <color indexed="64"/>
      </right>
      <top/>
      <bottom/>
      <diagonal/>
    </border>
    <border>
      <left style="medium">
        <color theme="1"/>
      </left>
      <right/>
      <top style="hair">
        <color theme="1"/>
      </top>
      <bottom/>
      <diagonal/>
    </border>
    <border>
      <left style="medium">
        <color theme="1"/>
      </left>
      <right/>
      <top/>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hair">
        <color indexed="64"/>
      </bottom>
      <diagonal/>
    </border>
    <border>
      <left style="medium">
        <color theme="1"/>
      </left>
      <right style="thin">
        <color indexed="64"/>
      </right>
      <top style="hair">
        <color theme="1"/>
      </top>
      <bottom style="thin">
        <color theme="0"/>
      </bottom>
      <diagonal/>
    </border>
    <border>
      <left style="medium">
        <color theme="1"/>
      </left>
      <right style="thin">
        <color indexed="64"/>
      </right>
      <top style="thin">
        <color theme="0"/>
      </top>
      <bottom/>
      <diagonal/>
    </border>
    <border>
      <left style="medium">
        <color theme="1"/>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theme="1"/>
      </left>
      <right style="thin">
        <color indexed="64"/>
      </right>
      <top style="hair">
        <color indexed="64"/>
      </top>
      <bottom style="hair">
        <color theme="1"/>
      </bottom>
      <diagonal/>
    </border>
    <border>
      <left style="thin">
        <color indexed="64"/>
      </left>
      <right/>
      <top style="hair">
        <color indexed="64"/>
      </top>
      <bottom style="hair">
        <color theme="1"/>
      </bottom>
      <diagonal/>
    </border>
    <border>
      <left style="medium">
        <color theme="1"/>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hair">
        <color indexed="64"/>
      </top>
      <bottom style="hair">
        <color theme="1"/>
      </bottom>
      <diagonal/>
    </border>
    <border>
      <left style="medium">
        <color theme="1"/>
      </left>
      <right style="thin">
        <color indexed="64"/>
      </right>
      <top style="medium">
        <color indexed="64"/>
      </top>
      <bottom style="thin">
        <color theme="0"/>
      </bottom>
      <diagonal/>
    </border>
    <border>
      <left style="thin">
        <color indexed="64"/>
      </left>
      <right/>
      <top style="medium">
        <color indexed="64"/>
      </top>
      <bottom style="thin">
        <color theme="0"/>
      </bottom>
      <diagonal/>
    </border>
    <border>
      <left style="medium">
        <color theme="1"/>
      </left>
      <right style="thin">
        <color indexed="64"/>
      </right>
      <top style="hair">
        <color theme="0"/>
      </top>
      <bottom style="hair">
        <color theme="0"/>
      </bottom>
      <diagonal/>
    </border>
    <border>
      <left style="thin">
        <color indexed="64"/>
      </left>
      <right style="thin">
        <color indexed="64"/>
      </right>
      <top style="hair">
        <color indexed="64"/>
      </top>
      <bottom/>
      <diagonal/>
    </border>
    <border>
      <left style="thin">
        <color indexed="64"/>
      </left>
      <right style="thin">
        <color indexed="64"/>
      </right>
      <top/>
      <bottom style="thin">
        <color theme="0"/>
      </bottom>
      <diagonal/>
    </border>
    <border>
      <left/>
      <right/>
      <top style="hair">
        <color theme="0"/>
      </top>
      <bottom style="hair">
        <color theme="0"/>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medium">
        <color indexed="64"/>
      </right>
      <top/>
      <bottom/>
      <diagonal/>
    </border>
    <border>
      <left style="hair">
        <color theme="0"/>
      </left>
      <right style="hair">
        <color theme="0"/>
      </right>
      <top style="hair">
        <color theme="0"/>
      </top>
      <bottom style="medium">
        <color indexed="64"/>
      </bottom>
      <diagonal/>
    </border>
    <border>
      <left style="hair">
        <color theme="0"/>
      </left>
      <right style="medium">
        <color indexed="64"/>
      </right>
      <top style="hair">
        <color theme="0"/>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theme="0"/>
      </left>
      <right/>
      <top style="hair">
        <color theme="0"/>
      </top>
      <bottom style="medium">
        <color indexed="64"/>
      </bottom>
      <diagonal/>
    </border>
    <border>
      <left style="hair">
        <color indexed="64"/>
      </left>
      <right/>
      <top style="hair">
        <color indexed="64"/>
      </top>
      <bottom style="medium">
        <color indexed="64"/>
      </bottom>
      <diagonal/>
    </border>
    <border>
      <left/>
      <right style="hair">
        <color theme="0"/>
      </right>
      <top/>
      <bottom style="medium">
        <color indexed="64"/>
      </bottom>
      <diagonal/>
    </border>
    <border>
      <left style="hair">
        <color indexed="64"/>
      </left>
      <right/>
      <top style="medium">
        <color indexed="64"/>
      </top>
      <bottom style="medium">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right style="medium">
        <color indexed="64"/>
      </right>
      <top style="thin">
        <color theme="0"/>
      </top>
      <bottom style="thin">
        <color theme="0"/>
      </bottom>
      <diagonal/>
    </border>
    <border>
      <left style="medium">
        <color indexed="64"/>
      </left>
      <right style="thin">
        <color theme="0"/>
      </right>
      <top/>
      <bottom/>
      <diagonal/>
    </border>
    <border>
      <left style="thin">
        <color theme="0"/>
      </left>
      <right style="medium">
        <color indexed="64"/>
      </right>
      <top style="thin">
        <color theme="0"/>
      </top>
      <bottom style="thin">
        <color theme="0"/>
      </bottom>
      <diagonal/>
    </border>
    <border>
      <left style="thin">
        <color theme="0"/>
      </left>
      <right style="medium">
        <color indexed="64"/>
      </right>
      <top/>
      <bottom/>
      <diagonal/>
    </border>
    <border>
      <left style="medium">
        <color indexed="64"/>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top style="medium">
        <color indexed="64"/>
      </top>
      <bottom style="thin">
        <color theme="1"/>
      </bottom>
      <diagonal/>
    </border>
    <border>
      <left/>
      <right/>
      <top style="medium">
        <color indexed="64"/>
      </top>
      <bottom style="thin">
        <color theme="1"/>
      </bottom>
      <diagonal/>
    </border>
    <border>
      <left/>
      <right style="medium">
        <color indexed="64"/>
      </right>
      <top style="medium">
        <color indexed="64"/>
      </top>
      <bottom style="thin">
        <color theme="1"/>
      </bottom>
      <diagonal/>
    </border>
    <border>
      <left style="medium">
        <color indexed="64"/>
      </left>
      <right style="thin">
        <color indexed="64"/>
      </right>
      <top style="thin">
        <color theme="1"/>
      </top>
      <bottom style="medium">
        <color theme="1"/>
      </bottom>
      <diagonal/>
    </border>
    <border>
      <left style="thin">
        <color indexed="64"/>
      </left>
      <right style="medium">
        <color indexed="64"/>
      </right>
      <top style="thin">
        <color theme="1"/>
      </top>
      <bottom style="medium">
        <color theme="1"/>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medium">
        <color indexed="64"/>
      </left>
      <right style="thin">
        <color theme="1"/>
      </right>
      <top style="thin">
        <color theme="0"/>
      </top>
      <bottom style="hair">
        <color theme="1"/>
      </bottom>
      <diagonal/>
    </border>
    <border>
      <left style="thin">
        <color indexed="64"/>
      </left>
      <right style="medium">
        <color indexed="64"/>
      </right>
      <top style="thin">
        <color theme="0" tint="-0.14999847407452621"/>
      </top>
      <bottom style="hair">
        <color theme="1"/>
      </bottom>
      <diagonal/>
    </border>
    <border>
      <left style="medium">
        <color indexed="64"/>
      </left>
      <right style="thin">
        <color indexed="64"/>
      </right>
      <top/>
      <bottom style="thin">
        <color theme="0"/>
      </bottom>
      <diagonal/>
    </border>
    <border>
      <left style="medium">
        <color indexed="64"/>
      </left>
      <right style="thin">
        <color indexed="64"/>
      </right>
      <top style="thin">
        <color theme="0"/>
      </top>
      <bottom style="thin">
        <color theme="0"/>
      </bottom>
      <diagonal/>
    </border>
    <border>
      <left style="thin">
        <color indexed="64"/>
      </left>
      <right style="medium">
        <color indexed="64"/>
      </right>
      <top style="thin">
        <color theme="0" tint="-0.14999847407452621"/>
      </top>
      <bottom/>
      <diagonal/>
    </border>
    <border>
      <left style="medium">
        <color indexed="64"/>
      </left>
      <right style="thin">
        <color indexed="64"/>
      </right>
      <top style="thin">
        <color theme="0"/>
      </top>
      <bottom style="medium">
        <color indexed="64"/>
      </bottom>
      <diagonal/>
    </border>
    <border>
      <left style="thin">
        <color indexed="64"/>
      </left>
      <right style="medium">
        <color indexed="64"/>
      </right>
      <top style="thin">
        <color theme="0" tint="-0.14999847407452621"/>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thin">
        <color theme="0" tint="-0.14999847407452621"/>
      </top>
      <bottom style="thin">
        <color theme="0" tint="-0.14999847407452621"/>
      </bottom>
      <diagonal/>
    </border>
    <border>
      <left style="medium">
        <color indexed="64"/>
      </left>
      <right style="thin">
        <color indexed="64"/>
      </right>
      <top style="thin">
        <color theme="0"/>
      </top>
      <bottom style="hair">
        <color indexed="64"/>
      </bottom>
      <diagonal/>
    </border>
    <border>
      <left style="medium">
        <color indexed="64"/>
      </left>
      <right style="thin">
        <color indexed="64"/>
      </right>
      <top style="hair">
        <color indexed="64"/>
      </top>
      <bottom style="thin">
        <color theme="0"/>
      </bottom>
      <diagonal/>
    </border>
    <border>
      <left style="thin">
        <color indexed="64"/>
      </left>
      <right style="medium">
        <color indexed="64"/>
      </right>
      <top style="hair">
        <color indexed="64"/>
      </top>
      <bottom/>
      <diagonal/>
    </border>
    <border>
      <left style="thin">
        <color indexed="64"/>
      </left>
      <right style="medium">
        <color indexed="64"/>
      </right>
      <top style="thin">
        <color theme="0" tint="-0.14999847407452621"/>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theme="1"/>
      </bottom>
      <diagonal/>
    </border>
    <border>
      <left style="thin">
        <color indexed="64"/>
      </left>
      <right style="medium">
        <color indexed="64"/>
      </right>
      <top style="hair">
        <color indexed="64"/>
      </top>
      <bottom style="hair">
        <color theme="1"/>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thin">
        <color theme="0" tint="-0.14999847407452621"/>
      </bottom>
      <diagonal/>
    </border>
    <border>
      <left style="medium">
        <color indexed="64"/>
      </left>
      <right style="thin">
        <color indexed="64"/>
      </right>
      <top style="medium">
        <color indexed="64"/>
      </top>
      <bottom style="thin">
        <color theme="0"/>
      </bottom>
      <diagonal/>
    </border>
    <border>
      <left style="thin">
        <color indexed="64"/>
      </left>
      <right style="medium">
        <color indexed="64"/>
      </right>
      <top style="medium">
        <color indexed="64"/>
      </top>
      <bottom style="thin">
        <color theme="0" tint="-0.14999847407452621"/>
      </bottom>
      <diagonal/>
    </border>
    <border>
      <left style="medium">
        <color indexed="64"/>
      </left>
      <right style="thin">
        <color indexed="64"/>
      </right>
      <top style="hair">
        <color theme="0"/>
      </top>
      <bottom style="hair">
        <color theme="0"/>
      </bottom>
      <diagonal/>
    </border>
    <border>
      <left style="medium">
        <color indexed="64"/>
      </left>
      <right style="medium">
        <color theme="1" tint="0.249977111117893"/>
      </right>
      <top style="medium">
        <color indexed="64"/>
      </top>
      <bottom/>
      <diagonal/>
    </border>
    <border>
      <left style="thin">
        <color theme="1" tint="0.249977111117893"/>
      </left>
      <right style="medium">
        <color indexed="64"/>
      </right>
      <top style="medium">
        <color indexed="64"/>
      </top>
      <bottom/>
      <diagonal/>
    </border>
    <border>
      <left style="medium">
        <color indexed="64"/>
      </left>
      <right style="medium">
        <color theme="1" tint="0.249977111117893"/>
      </right>
      <top/>
      <bottom style="medium">
        <color theme="1" tint="0.249977111117893"/>
      </bottom>
      <diagonal/>
    </border>
    <border>
      <left style="thin">
        <color theme="1" tint="0.249977111117893"/>
      </left>
      <right style="medium">
        <color indexed="64"/>
      </right>
      <top/>
      <bottom style="medium">
        <color theme="1" tint="0.249977111117893"/>
      </bottom>
      <diagonal/>
    </border>
    <border>
      <left style="thin">
        <color theme="1"/>
      </left>
      <right style="medium">
        <color indexed="64"/>
      </right>
      <top style="thin">
        <color theme="0"/>
      </top>
      <bottom style="hair">
        <color theme="1"/>
      </bottom>
      <diagonal/>
    </border>
    <border>
      <left style="thin">
        <color indexed="64"/>
      </left>
      <right style="medium">
        <color indexed="64"/>
      </right>
      <top/>
      <bottom style="thin">
        <color theme="0"/>
      </bottom>
      <diagonal/>
    </border>
    <border>
      <left style="thin">
        <color indexed="64"/>
      </left>
      <right style="medium">
        <color indexed="64"/>
      </right>
      <top style="thin">
        <color theme="0"/>
      </top>
      <bottom style="thin">
        <color theme="0"/>
      </bottom>
      <diagonal/>
    </border>
    <border>
      <left style="thin">
        <color indexed="64"/>
      </left>
      <right style="medium">
        <color indexed="64"/>
      </right>
      <top style="thin">
        <color theme="0"/>
      </top>
      <bottom style="medium">
        <color indexed="64"/>
      </bottom>
      <diagonal/>
    </border>
    <border>
      <left style="thin">
        <color indexed="64"/>
      </left>
      <right style="medium">
        <color indexed="64"/>
      </right>
      <top style="thin">
        <color theme="0"/>
      </top>
      <bottom style="hair">
        <color indexed="64"/>
      </bottom>
      <diagonal/>
    </border>
    <border>
      <left style="thin">
        <color theme="1"/>
      </left>
      <right style="medium">
        <color indexed="64"/>
      </right>
      <top style="hair">
        <color theme="1"/>
      </top>
      <bottom/>
      <diagonal/>
    </border>
    <border>
      <left style="thin">
        <color theme="1"/>
      </left>
      <right style="medium">
        <color indexed="64"/>
      </right>
      <top/>
      <bottom/>
      <diagonal/>
    </border>
    <border>
      <left style="thin">
        <color theme="1"/>
      </left>
      <right style="medium">
        <color indexed="64"/>
      </right>
      <top/>
      <bottom style="hair">
        <color theme="1"/>
      </bottom>
      <diagonal/>
    </border>
    <border>
      <left style="thin">
        <color indexed="64"/>
      </left>
      <right style="medium">
        <color indexed="64"/>
      </right>
      <top style="medium">
        <color indexed="64"/>
      </top>
      <bottom style="thin">
        <color theme="0"/>
      </bottom>
      <diagonal/>
    </border>
    <border>
      <left style="medium">
        <color indexed="64"/>
      </left>
      <right style="thin">
        <color indexed="64"/>
      </right>
      <top/>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hair">
        <color indexed="64"/>
      </bottom>
      <diagonal/>
    </border>
    <border>
      <left/>
      <right style="medium">
        <color theme="0"/>
      </right>
      <top style="hair">
        <color theme="0"/>
      </top>
      <bottom/>
      <diagonal/>
    </border>
    <border>
      <left/>
      <right style="medium">
        <color theme="0"/>
      </right>
      <top/>
      <bottom style="thin">
        <color theme="0"/>
      </bottom>
      <diagonal/>
    </border>
    <border>
      <left style="thin">
        <color theme="0"/>
      </left>
      <right style="medium">
        <color indexed="64"/>
      </right>
      <top style="thin">
        <color theme="0"/>
      </top>
      <bottom style="hair">
        <color indexed="64"/>
      </bottom>
      <diagonal/>
    </border>
    <border>
      <left style="medium">
        <color theme="0"/>
      </left>
      <right style="medium">
        <color theme="0"/>
      </right>
      <top/>
      <bottom style="medium">
        <color indexed="64"/>
      </bottom>
      <diagonal/>
    </border>
    <border>
      <left/>
      <right style="medium">
        <color indexed="64"/>
      </right>
      <top/>
      <bottom style="hair">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right style="thin">
        <color theme="0"/>
      </right>
      <top/>
      <bottom style="thin">
        <color theme="0" tint="-4.9989318521683403E-2"/>
      </bottom>
      <diagonal/>
    </border>
    <border>
      <left/>
      <right style="thin">
        <color theme="0"/>
      </right>
      <top/>
      <bottom style="medium">
        <color indexed="64"/>
      </bottom>
      <diagonal/>
    </border>
    <border>
      <left/>
      <right style="thin">
        <color theme="0"/>
      </right>
      <top/>
      <bottom style="hair">
        <color theme="1"/>
      </bottom>
      <diagonal/>
    </border>
    <border>
      <left style="hair">
        <color theme="0"/>
      </left>
      <right/>
      <top/>
      <bottom style="medium">
        <color indexed="64"/>
      </bottom>
      <diagonal/>
    </border>
    <border>
      <left style="thin">
        <color theme="0" tint="-4.9989318521683403E-2"/>
      </left>
      <right style="thin">
        <color theme="0"/>
      </right>
      <top/>
      <bottom style="thin">
        <color theme="0"/>
      </bottom>
      <diagonal/>
    </border>
    <border>
      <left/>
      <right/>
      <top style="hair">
        <color theme="0"/>
      </top>
      <bottom style="thin">
        <color theme="0"/>
      </bottom>
      <diagonal/>
    </border>
    <border>
      <left/>
      <right style="thin">
        <color theme="0" tint="-4.9989318521683403E-2"/>
      </right>
      <top/>
      <bottom style="thin">
        <color theme="0"/>
      </bottom>
      <diagonal/>
    </border>
    <border>
      <left style="hair">
        <color theme="0"/>
      </left>
      <right style="hair">
        <color theme="0"/>
      </right>
      <top style="hair">
        <color theme="0"/>
      </top>
      <bottom style="hair">
        <color indexed="64"/>
      </bottom>
      <diagonal/>
    </border>
    <border>
      <left style="medium">
        <color indexed="64"/>
      </left>
      <right style="medium">
        <color indexed="64"/>
      </right>
      <top style="thick">
        <color indexed="64"/>
      </top>
      <bottom style="medium">
        <color indexed="64"/>
      </bottom>
      <diagonal/>
    </border>
    <border>
      <left style="thin">
        <color indexed="64"/>
      </left>
      <right style="medium">
        <color indexed="64"/>
      </right>
      <top style="hair">
        <color theme="1"/>
      </top>
      <bottom style="hair">
        <color theme="1"/>
      </bottom>
      <diagonal/>
    </border>
    <border>
      <left style="medium">
        <color theme="1"/>
      </left>
      <right style="thin">
        <color indexed="64"/>
      </right>
      <top style="hair">
        <color theme="1"/>
      </top>
      <bottom style="hair">
        <color theme="1"/>
      </bottom>
      <diagonal/>
    </border>
    <border>
      <left/>
      <right/>
      <top style="medium">
        <color auto="1"/>
      </top>
      <bottom style="thin">
        <color theme="0"/>
      </bottom>
      <diagonal/>
    </border>
    <border>
      <left style="medium">
        <color indexed="64"/>
      </left>
      <right/>
      <top style="medium">
        <color auto="1"/>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theme="1"/>
      </bottom>
      <diagonal/>
    </border>
    <border>
      <left style="medium">
        <color theme="1"/>
      </left>
      <right style="thin">
        <color indexed="64"/>
      </right>
      <top style="medium">
        <color indexed="64"/>
      </top>
      <bottom style="hair">
        <color theme="1"/>
      </bottom>
      <diagonal/>
    </border>
    <border>
      <left style="thin">
        <color theme="8" tint="0.59999389629810485"/>
      </left>
      <right style="thin">
        <color theme="8" tint="0.59999389629810485"/>
      </right>
      <top/>
      <bottom style="thin">
        <color theme="8" tint="0.59999389629810485"/>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hair">
        <color theme="1"/>
      </top>
      <bottom style="hair">
        <color indexed="64"/>
      </bottom>
      <diagonal/>
    </border>
    <border>
      <left style="thick">
        <color auto="1"/>
      </left>
      <right style="thin">
        <color indexed="64"/>
      </right>
      <top style="medium">
        <color indexed="64"/>
      </top>
      <bottom style="thin">
        <color theme="0" tint="-4.9989318521683403E-2"/>
      </bottom>
      <diagonal/>
    </border>
    <border>
      <left style="thick">
        <color auto="1"/>
      </left>
      <right style="thin">
        <color indexed="64"/>
      </right>
      <top style="thin">
        <color theme="0" tint="-4.9989318521683403E-2"/>
      </top>
      <bottom style="thin">
        <color theme="0" tint="-4.9989318521683403E-2"/>
      </bottom>
      <diagonal/>
    </border>
    <border>
      <left style="thick">
        <color auto="1"/>
      </left>
      <right style="thin">
        <color indexed="64"/>
      </right>
      <top style="thin">
        <color theme="0" tint="-4.9989318521683403E-2"/>
      </top>
      <bottom style="hair">
        <color indexed="64"/>
      </bottom>
      <diagonal/>
    </border>
    <border>
      <left style="thin">
        <color theme="0" tint="-4.9989318521683403E-2"/>
      </left>
      <right style="thin">
        <color theme="0" tint="-4.9989318521683403E-2"/>
      </right>
      <top style="thin">
        <color theme="0" tint="-4.9989318521683403E-2"/>
      </top>
      <bottom style="dotted">
        <color auto="1"/>
      </bottom>
      <diagonal/>
    </border>
    <border>
      <left/>
      <right/>
      <top style="thin">
        <color theme="0" tint="-4.9989318521683403E-2"/>
      </top>
      <bottom style="dotted">
        <color auto="1"/>
      </bottom>
      <diagonal/>
    </border>
    <border>
      <left style="thin">
        <color theme="0" tint="-4.9989318521683403E-2"/>
      </left>
      <right style="thin">
        <color theme="0" tint="-4.9989318521683403E-2"/>
      </right>
      <top style="dotted">
        <color auto="1"/>
      </top>
      <bottom style="dotted">
        <color auto="1"/>
      </bottom>
      <diagonal/>
    </border>
    <border>
      <left/>
      <right style="medium">
        <color auto="1"/>
      </right>
      <top style="dotted">
        <color auto="1"/>
      </top>
      <bottom style="dotted">
        <color auto="1"/>
      </bottom>
      <diagonal/>
    </border>
    <border>
      <left style="thin">
        <color theme="0" tint="-4.9989318521683403E-2"/>
      </left>
      <right style="thin">
        <color theme="0" tint="-4.9989318521683403E-2"/>
      </right>
      <top/>
      <bottom style="dotted">
        <color auto="1"/>
      </bottom>
      <diagonal/>
    </border>
    <border>
      <left/>
      <right/>
      <top/>
      <bottom style="dotted">
        <color auto="1"/>
      </bottom>
      <diagonal/>
    </border>
    <border>
      <left/>
      <right style="medium">
        <color indexed="64"/>
      </right>
      <top/>
      <bottom style="dotted">
        <color auto="1"/>
      </bottom>
      <diagonal/>
    </border>
    <border>
      <left/>
      <right style="medium">
        <color indexed="64"/>
      </right>
      <top style="thin">
        <color theme="0" tint="-4.9989318521683403E-2"/>
      </top>
      <bottom/>
      <diagonal/>
    </border>
    <border>
      <left/>
      <right/>
      <top/>
      <bottom style="thin">
        <color theme="8" tint="0.59999389629810485"/>
      </bottom>
      <diagonal/>
    </border>
    <border>
      <left style="thin">
        <color theme="0"/>
      </left>
      <right/>
      <top style="hair">
        <color indexed="64"/>
      </top>
      <bottom style="thin">
        <color theme="0"/>
      </bottom>
      <diagonal/>
    </border>
    <border>
      <left/>
      <right style="thin">
        <color theme="0"/>
      </right>
      <top style="hair">
        <color indexed="64"/>
      </top>
      <bottom style="thin">
        <color theme="0"/>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290">
    <xf numFmtId="0" fontId="0" fillId="0" borderId="0" xfId="0"/>
    <xf numFmtId="0" fontId="0" fillId="2" borderId="1" xfId="0" applyFill="1" applyBorder="1"/>
    <xf numFmtId="0" fontId="0" fillId="2" borderId="1" xfId="0" applyFill="1" applyBorder="1" applyAlignment="1">
      <alignment horizontal="left" vertical="top"/>
    </xf>
    <xf numFmtId="0" fontId="0" fillId="2" borderId="1" xfId="0" applyFill="1" applyBorder="1" applyAlignment="1">
      <alignment wrapText="1"/>
    </xf>
    <xf numFmtId="0" fontId="6" fillId="2" borderId="1" xfId="0" applyFont="1" applyFill="1" applyBorder="1" applyAlignment="1">
      <alignment horizontal="left"/>
    </xf>
    <xf numFmtId="0" fontId="0" fillId="2" borderId="2" xfId="0" applyFill="1" applyBorder="1"/>
    <xf numFmtId="0" fontId="7" fillId="2" borderId="1" xfId="0" applyFont="1" applyFill="1" applyBorder="1" applyAlignment="1">
      <alignment vertical="top"/>
    </xf>
    <xf numFmtId="0" fontId="8" fillId="2" borderId="1" xfId="0" applyFont="1" applyFill="1" applyBorder="1" applyAlignment="1">
      <alignment wrapText="1"/>
    </xf>
    <xf numFmtId="0" fontId="4" fillId="2" borderId="3" xfId="0" applyFont="1" applyFill="1" applyBorder="1" applyAlignment="1">
      <alignment horizontal="right" vertical="center"/>
    </xf>
    <xf numFmtId="0" fontId="0" fillId="2" borderId="4" xfId="0" applyFill="1" applyBorder="1"/>
    <xf numFmtId="0" fontId="7" fillId="2" borderId="1" xfId="0" applyFont="1" applyFill="1" applyBorder="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2" borderId="9" xfId="0" applyFill="1" applyBorder="1"/>
    <xf numFmtId="0" fontId="0" fillId="2" borderId="9" xfId="0" applyFill="1" applyBorder="1" applyAlignment="1">
      <alignment horizontal="left" vertical="top"/>
    </xf>
    <xf numFmtId="0" fontId="0" fillId="2" borderId="9" xfId="0" applyFill="1" applyBorder="1" applyAlignment="1">
      <alignment wrapText="1"/>
    </xf>
    <xf numFmtId="0" fontId="6" fillId="2" borderId="9" xfId="0" applyFont="1" applyFill="1" applyBorder="1" applyAlignment="1">
      <alignment horizontal="left"/>
    </xf>
    <xf numFmtId="0" fontId="9" fillId="2" borderId="9" xfId="0" applyFont="1" applyFill="1" applyBorder="1" applyAlignment="1">
      <alignment horizontal="right" vertical="top"/>
    </xf>
    <xf numFmtId="0" fontId="0" fillId="2" borderId="10" xfId="0" applyFill="1" applyBorder="1"/>
    <xf numFmtId="0" fontId="0" fillId="2" borderId="11" xfId="0" applyFill="1" applyBorder="1" applyAlignment="1">
      <alignment horizontal="left" vertical="top"/>
    </xf>
    <xf numFmtId="0" fontId="0" fillId="2" borderId="12" xfId="0" applyFill="1" applyBorder="1" applyAlignment="1">
      <alignment wrapText="1"/>
    </xf>
    <xf numFmtId="0" fontId="6" fillId="2" borderId="12" xfId="0" applyFont="1" applyFill="1" applyBorder="1" applyAlignment="1">
      <alignment horizontal="left"/>
    </xf>
    <xf numFmtId="0" fontId="9" fillId="2" borderId="12" xfId="0" applyFont="1" applyFill="1" applyBorder="1" applyAlignment="1">
      <alignment horizontal="right" vertical="top"/>
    </xf>
    <xf numFmtId="0" fontId="0" fillId="2" borderId="12" xfId="0" applyFill="1" applyBorder="1"/>
    <xf numFmtId="0" fontId="0" fillId="2" borderId="13" xfId="0" applyFill="1" applyBorder="1"/>
    <xf numFmtId="0" fontId="0" fillId="2" borderId="18" xfId="0" applyFill="1" applyBorder="1"/>
    <xf numFmtId="0" fontId="0" fillId="2" borderId="18" xfId="0" applyFill="1" applyBorder="1" applyAlignment="1">
      <alignment wrapText="1"/>
    </xf>
    <xf numFmtId="0" fontId="0" fillId="2" borderId="15" xfId="0" applyFill="1" applyBorder="1"/>
    <xf numFmtId="0" fontId="0" fillId="2" borderId="27" xfId="0" applyFill="1" applyBorder="1"/>
    <xf numFmtId="0" fontId="0" fillId="2" borderId="27" xfId="0" applyFill="1" applyBorder="1" applyAlignment="1">
      <alignment wrapText="1"/>
    </xf>
    <xf numFmtId="0" fontId="0" fillId="2" borderId="0" xfId="0" applyFill="1"/>
    <xf numFmtId="0" fontId="0" fillId="2" borderId="16" xfId="0" applyFill="1" applyBorder="1" applyAlignment="1">
      <alignment horizontal="right" vertical="top" wrapText="1"/>
    </xf>
    <xf numFmtId="0" fontId="0" fillId="2" borderId="16" xfId="0" applyFill="1" applyBorder="1" applyAlignment="1">
      <alignment horizontal="right" wrapText="1"/>
    </xf>
    <xf numFmtId="0" fontId="11" fillId="2" borderId="1" xfId="0" applyFont="1" applyFill="1" applyBorder="1"/>
    <xf numFmtId="0" fontId="0" fillId="2" borderId="1" xfId="0" applyFill="1" applyBorder="1" applyAlignment="1">
      <alignment horizontal="right"/>
    </xf>
    <xf numFmtId="0" fontId="0" fillId="2" borderId="16" xfId="0" applyFill="1" applyBorder="1" applyAlignment="1">
      <alignment wrapText="1"/>
    </xf>
    <xf numFmtId="0" fontId="4" fillId="3" borderId="14" xfId="0" applyFont="1" applyFill="1" applyBorder="1" applyAlignment="1">
      <alignment vertical="top"/>
    </xf>
    <xf numFmtId="0" fontId="4" fillId="3" borderId="15" xfId="0" applyFont="1" applyFill="1" applyBorder="1" applyAlignment="1">
      <alignment vertical="top"/>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2" borderId="19" xfId="0" applyFill="1" applyBorder="1" applyAlignment="1">
      <alignment horizontal="center"/>
    </xf>
    <xf numFmtId="0" fontId="0" fillId="2" borderId="20" xfId="0" applyFill="1" applyBorder="1" applyAlignment="1">
      <alignment horizontal="center"/>
    </xf>
    <xf numFmtId="0" fontId="4" fillId="3" borderId="15" xfId="0" applyFont="1" applyFill="1" applyBorder="1" applyAlignment="1">
      <alignment horizontal="left"/>
    </xf>
    <xf numFmtId="0" fontId="4" fillId="3" borderId="14" xfId="0" applyFont="1" applyFill="1" applyBorder="1" applyAlignment="1">
      <alignment horizontal="left"/>
    </xf>
    <xf numFmtId="0" fontId="0" fillId="2" borderId="0" xfId="0" applyFill="1" applyAlignment="1">
      <alignment horizontal="center" vertical="top" wrapText="1"/>
    </xf>
    <xf numFmtId="0" fontId="4" fillId="2" borderId="30" xfId="0" applyFont="1" applyFill="1" applyBorder="1" applyAlignment="1">
      <alignment horizontal="center"/>
    </xf>
    <xf numFmtId="0" fontId="0" fillId="2" borderId="0" xfId="0" applyFill="1" applyAlignment="1">
      <alignment horizontal="center"/>
    </xf>
    <xf numFmtId="0" fontId="4" fillId="2" borderId="34" xfId="0" applyFont="1" applyFill="1" applyBorder="1" applyAlignment="1">
      <alignment horizontal="left"/>
    </xf>
    <xf numFmtId="0" fontId="4" fillId="2" borderId="35" xfId="0" applyFont="1" applyFill="1" applyBorder="1" applyAlignment="1">
      <alignment horizontal="left"/>
    </xf>
    <xf numFmtId="0" fontId="0" fillId="2" borderId="0" xfId="0" applyFill="1" applyAlignment="1">
      <alignment horizontal="left"/>
    </xf>
    <xf numFmtId="0" fontId="0" fillId="0" borderId="1" xfId="0" applyBorder="1"/>
    <xf numFmtId="0" fontId="0" fillId="2" borderId="30" xfId="0" applyFill="1" applyBorder="1"/>
    <xf numFmtId="0" fontId="0" fillId="2" borderId="16" xfId="0" applyFill="1" applyBorder="1" applyAlignment="1">
      <alignment horizontal="left" vertical="top"/>
    </xf>
    <xf numFmtId="0" fontId="0" fillId="2" borderId="0" xfId="0" applyFill="1" applyAlignment="1">
      <alignment wrapText="1"/>
    </xf>
    <xf numFmtId="0" fontId="6" fillId="2" borderId="0" xfId="0" applyFont="1" applyFill="1" applyAlignment="1">
      <alignment horizontal="left"/>
    </xf>
    <xf numFmtId="0" fontId="9" fillId="2" borderId="0" xfId="0" applyFont="1" applyFill="1" applyAlignment="1">
      <alignment horizontal="right" vertical="top"/>
    </xf>
    <xf numFmtId="0" fontId="0" fillId="2" borderId="3" xfId="0" applyFill="1" applyBorder="1"/>
    <xf numFmtId="0" fontId="9" fillId="2" borderId="1" xfId="0" applyFont="1" applyFill="1" applyBorder="1" applyAlignment="1">
      <alignment horizontal="right" vertical="top"/>
    </xf>
    <xf numFmtId="0" fontId="16" fillId="0" borderId="27" xfId="0" applyFont="1" applyBorder="1" applyAlignment="1">
      <alignment horizontal="left" vertical="center" wrapText="1"/>
    </xf>
    <xf numFmtId="0" fontId="4" fillId="3" borderId="42" xfId="0" applyFont="1" applyFill="1" applyBorder="1" applyAlignment="1">
      <alignment horizontal="center"/>
    </xf>
    <xf numFmtId="0" fontId="16" fillId="0" borderId="18" xfId="0" applyFont="1" applyBorder="1" applyAlignment="1">
      <alignment horizontal="left" vertical="center" wrapText="1"/>
    </xf>
    <xf numFmtId="0" fontId="16" fillId="0" borderId="30" xfId="0" applyFont="1" applyBorder="1" applyAlignment="1">
      <alignment horizontal="left" vertical="center" wrapText="1"/>
    </xf>
    <xf numFmtId="0" fontId="0" fillId="2" borderId="27" xfId="0" applyFill="1" applyBorder="1" applyAlignment="1">
      <alignment horizontal="left" vertical="top"/>
    </xf>
    <xf numFmtId="0" fontId="0" fillId="2" borderId="17" xfId="0" applyFill="1" applyBorder="1" applyAlignment="1">
      <alignment horizontal="left" vertical="top"/>
    </xf>
    <xf numFmtId="0" fontId="16" fillId="0" borderId="43" xfId="0" applyFont="1" applyBorder="1" applyAlignment="1">
      <alignment horizontal="left" vertical="center" wrapText="1"/>
    </xf>
    <xf numFmtId="0" fontId="16" fillId="0" borderId="44" xfId="0" applyFont="1" applyBorder="1" applyAlignment="1">
      <alignment vertical="center"/>
    </xf>
    <xf numFmtId="0" fontId="0" fillId="2" borderId="44" xfId="0" applyFill="1" applyBorder="1"/>
    <xf numFmtId="0" fontId="18" fillId="2" borderId="18" xfId="0" applyFont="1" applyFill="1" applyBorder="1" applyAlignment="1">
      <alignment horizontal="left"/>
    </xf>
    <xf numFmtId="0" fontId="18" fillId="2" borderId="1" xfId="0" applyFont="1" applyFill="1" applyBorder="1" applyAlignment="1">
      <alignment horizontal="left"/>
    </xf>
    <xf numFmtId="0" fontId="19" fillId="0" borderId="1" xfId="0" applyFont="1" applyBorder="1" applyAlignment="1">
      <alignment vertical="center" wrapText="1"/>
    </xf>
    <xf numFmtId="0" fontId="0" fillId="2" borderId="18" xfId="0" applyFill="1" applyBorder="1" applyAlignment="1">
      <alignment horizontal="left" vertical="top"/>
    </xf>
    <xf numFmtId="0" fontId="0" fillId="2" borderId="5" xfId="0" applyFill="1" applyBorder="1" applyAlignment="1">
      <alignment horizontal="left" wrapText="1"/>
    </xf>
    <xf numFmtId="0" fontId="0" fillId="2" borderId="6" xfId="0" applyFill="1" applyBorder="1" applyAlignment="1">
      <alignment horizontal="left" wrapText="1"/>
    </xf>
    <xf numFmtId="0" fontId="0" fillId="2" borderId="30" xfId="0" applyFill="1" applyBorder="1" applyAlignment="1">
      <alignment horizontal="left" vertical="top"/>
    </xf>
    <xf numFmtId="0" fontId="0" fillId="2" borderId="8" xfId="0" applyFill="1" applyBorder="1"/>
    <xf numFmtId="0" fontId="0" fillId="2" borderId="45" xfId="0" applyFill="1" applyBorder="1" applyAlignment="1">
      <alignment horizontal="left" vertical="top"/>
    </xf>
    <xf numFmtId="0" fontId="0" fillId="0" borderId="43" xfId="0" applyBorder="1" applyAlignment="1">
      <alignment horizontal="left" vertical="center" wrapText="1"/>
    </xf>
    <xf numFmtId="0" fontId="0" fillId="0" borderId="44" xfId="0" applyBorder="1" applyAlignment="1">
      <alignment vertical="top" wrapText="1"/>
    </xf>
    <xf numFmtId="0" fontId="0" fillId="0" borderId="18" xfId="0" applyBorder="1" applyAlignment="1">
      <alignment horizontal="left" vertical="center" wrapText="1"/>
    </xf>
    <xf numFmtId="0" fontId="0" fillId="0" borderId="27" xfId="0" applyBorder="1" applyAlignment="1">
      <alignment horizontal="left" vertical="center" wrapText="1"/>
    </xf>
    <xf numFmtId="0" fontId="0" fillId="0" borderId="30" xfId="0" applyBorder="1" applyAlignment="1">
      <alignment horizontal="left" vertical="center" wrapText="1"/>
    </xf>
    <xf numFmtId="0" fontId="0" fillId="2" borderId="5" xfId="0" applyFill="1" applyBorder="1" applyAlignment="1">
      <alignment vertical="top" wrapText="1"/>
    </xf>
    <xf numFmtId="0" fontId="0" fillId="2" borderId="6" xfId="0" applyFill="1" applyBorder="1" applyAlignment="1">
      <alignment vertical="top" wrapText="1"/>
    </xf>
    <xf numFmtId="0" fontId="20" fillId="2" borderId="34" xfId="0" applyFont="1" applyFill="1" applyBorder="1" applyAlignment="1">
      <alignment horizontal="left" vertical="top" wrapText="1"/>
    </xf>
    <xf numFmtId="0" fontId="18" fillId="2" borderId="16" xfId="0" applyFont="1" applyFill="1" applyBorder="1" applyAlignment="1">
      <alignment vertical="top" wrapText="1"/>
    </xf>
    <xf numFmtId="0" fontId="18" fillId="2" borderId="0" xfId="0" applyFont="1" applyFill="1" applyAlignment="1">
      <alignment vertical="top" wrapText="1"/>
    </xf>
    <xf numFmtId="0" fontId="18" fillId="2" borderId="16" xfId="0" applyFont="1" applyFill="1" applyBorder="1" applyAlignment="1">
      <alignment vertical="top"/>
    </xf>
    <xf numFmtId="0" fontId="0" fillId="2" borderId="21" xfId="0" applyFill="1" applyBorder="1" applyAlignment="1">
      <alignment horizontal="left" vertical="top"/>
    </xf>
    <xf numFmtId="0" fontId="18" fillId="2" borderId="14" xfId="0" applyFont="1" applyFill="1" applyBorder="1" applyAlignment="1">
      <alignment vertical="top"/>
    </xf>
    <xf numFmtId="0" fontId="18" fillId="2" borderId="15" xfId="0" applyFont="1" applyFill="1" applyBorder="1" applyAlignment="1">
      <alignment vertical="top" wrapText="1"/>
    </xf>
    <xf numFmtId="0" fontId="18" fillId="2" borderId="46" xfId="0" applyFont="1" applyFill="1" applyBorder="1" applyAlignment="1">
      <alignment vertical="top" wrapText="1"/>
    </xf>
    <xf numFmtId="0" fontId="0" fillId="2" borderId="53" xfId="0" applyFill="1" applyBorder="1" applyAlignment="1">
      <alignment horizontal="left" vertical="top"/>
    </xf>
    <xf numFmtId="0" fontId="0" fillId="2" borderId="54" xfId="0" applyFill="1" applyBorder="1" applyAlignment="1">
      <alignment horizontal="left" vertical="top"/>
    </xf>
    <xf numFmtId="0" fontId="0" fillId="2" borderId="55" xfId="0" applyFill="1" applyBorder="1" applyAlignment="1">
      <alignment horizontal="left" vertical="top"/>
    </xf>
    <xf numFmtId="0" fontId="0" fillId="2" borderId="30" xfId="0" applyFill="1" applyBorder="1" applyAlignment="1">
      <alignment wrapText="1"/>
    </xf>
    <xf numFmtId="0" fontId="0" fillId="2" borderId="14" xfId="0" applyFill="1" applyBorder="1" applyAlignment="1">
      <alignment vertical="top"/>
    </xf>
    <xf numFmtId="0" fontId="0" fillId="2" borderId="15" xfId="0" applyFill="1" applyBorder="1" applyAlignment="1">
      <alignment vertical="top"/>
    </xf>
    <xf numFmtId="0" fontId="0" fillId="2" borderId="46" xfId="0" applyFill="1" applyBorder="1" applyAlignment="1">
      <alignment vertical="top"/>
    </xf>
    <xf numFmtId="0" fontId="0" fillId="2" borderId="19" xfId="0" applyFill="1" applyBorder="1" applyAlignment="1">
      <alignment vertical="top"/>
    </xf>
    <xf numFmtId="0" fontId="0" fillId="2" borderId="20" xfId="0" applyFill="1" applyBorder="1" applyAlignment="1">
      <alignment vertical="top"/>
    </xf>
    <xf numFmtId="0" fontId="0" fillId="2" borderId="15" xfId="0" applyFill="1" applyBorder="1" applyAlignment="1">
      <alignment horizontal="left" vertical="top" wrapText="1"/>
    </xf>
    <xf numFmtId="0" fontId="0" fillId="2" borderId="56" xfId="0" applyFill="1" applyBorder="1"/>
    <xf numFmtId="0" fontId="0" fillId="2" borderId="57" xfId="0" applyFill="1" applyBorder="1"/>
    <xf numFmtId="0" fontId="0" fillId="2" borderId="58" xfId="0" applyFill="1" applyBorder="1" applyAlignment="1">
      <alignment horizontal="left" vertical="top" wrapText="1"/>
    </xf>
    <xf numFmtId="0" fontId="0" fillId="2" borderId="58" xfId="0" applyFill="1" applyBorder="1" applyAlignment="1">
      <alignment horizontal="center"/>
    </xf>
    <xf numFmtId="0" fontId="4" fillId="0" borderId="0" xfId="0" applyFont="1" applyAlignment="1">
      <alignment vertical="top"/>
    </xf>
    <xf numFmtId="0" fontId="0" fillId="0" borderId="0" xfId="0" applyAlignment="1">
      <alignment horizontal="right"/>
    </xf>
    <xf numFmtId="0" fontId="0" fillId="2" borderId="0" xfId="0" applyFill="1" applyAlignment="1">
      <alignment horizontal="left" vertical="top"/>
    </xf>
    <xf numFmtId="0" fontId="0" fillId="2" borderId="59" xfId="0" applyFill="1" applyBorder="1"/>
    <xf numFmtId="0" fontId="0" fillId="2" borderId="60" xfId="0" applyFill="1" applyBorder="1"/>
    <xf numFmtId="0" fontId="0" fillId="2" borderId="61" xfId="0" applyFill="1" applyBorder="1"/>
    <xf numFmtId="0" fontId="0" fillId="3" borderId="42" xfId="0" applyFill="1" applyBorder="1" applyAlignment="1">
      <alignment horizontal="left" vertical="top"/>
    </xf>
    <xf numFmtId="0" fontId="0" fillId="2" borderId="59" xfId="0" applyFill="1" applyBorder="1" applyAlignment="1">
      <alignment vertical="top"/>
    </xf>
    <xf numFmtId="0" fontId="0" fillId="2" borderId="59" xfId="0" applyFill="1" applyBorder="1" applyAlignment="1">
      <alignment vertical="top" wrapText="1"/>
    </xf>
    <xf numFmtId="0" fontId="0" fillId="2" borderId="59" xfId="0" applyFill="1" applyBorder="1" applyAlignment="1">
      <alignment horizontal="center"/>
    </xf>
    <xf numFmtId="0" fontId="0" fillId="0" borderId="59" xfId="0" applyBorder="1"/>
    <xf numFmtId="0" fontId="0" fillId="0" borderId="63" xfId="0" applyBorder="1"/>
    <xf numFmtId="0" fontId="0" fillId="2" borderId="59" xfId="0" applyFill="1" applyBorder="1" applyAlignment="1">
      <alignment horizontal="left" vertical="top" wrapText="1"/>
    </xf>
    <xf numFmtId="0" fontId="0" fillId="2" borderId="63" xfId="0" applyFill="1" applyBorder="1"/>
    <xf numFmtId="0" fontId="0" fillId="2" borderId="65" xfId="0" applyFill="1" applyBorder="1" applyAlignment="1">
      <alignment horizontal="left" vertical="top"/>
    </xf>
    <xf numFmtId="0" fontId="0" fillId="2" borderId="65" xfId="0" applyFill="1" applyBorder="1" applyAlignment="1">
      <alignment horizontal="left" vertical="top" wrapText="1"/>
    </xf>
    <xf numFmtId="0" fontId="0" fillId="2" borderId="65" xfId="0" applyFill="1" applyBorder="1" applyAlignment="1">
      <alignment horizontal="center"/>
    </xf>
    <xf numFmtId="0" fontId="0" fillId="0" borderId="66" xfId="0" applyBorder="1"/>
    <xf numFmtId="0" fontId="0" fillId="2" borderId="66" xfId="0" applyFill="1" applyBorder="1" applyAlignment="1">
      <alignment horizontal="left" vertical="top" wrapText="1"/>
    </xf>
    <xf numFmtId="0" fontId="0" fillId="2" borderId="66" xfId="0" applyFill="1" applyBorder="1" applyAlignment="1">
      <alignment horizontal="center"/>
    </xf>
    <xf numFmtId="0" fontId="0" fillId="0" borderId="61" xfId="0" applyBorder="1"/>
    <xf numFmtId="0" fontId="0" fillId="0" borderId="71" xfId="0" applyBorder="1"/>
    <xf numFmtId="0" fontId="0" fillId="0" borderId="60" xfId="0" applyBorder="1"/>
    <xf numFmtId="0" fontId="0" fillId="2" borderId="34" xfId="0" applyFill="1" applyBorder="1"/>
    <xf numFmtId="0" fontId="0" fillId="8" borderId="75" xfId="0" applyFill="1" applyBorder="1"/>
    <xf numFmtId="0" fontId="0" fillId="8" borderId="75" xfId="0" applyFill="1" applyBorder="1" applyAlignment="1">
      <alignment horizontal="center"/>
    </xf>
    <xf numFmtId="0" fontId="7" fillId="2" borderId="1" xfId="0" applyFont="1" applyFill="1" applyBorder="1" applyAlignment="1">
      <alignment horizontal="left" vertical="center"/>
    </xf>
    <xf numFmtId="0" fontId="7" fillId="2" borderId="1" xfId="0" applyFont="1" applyFill="1" applyBorder="1" applyAlignment="1">
      <alignment horizontal="left"/>
    </xf>
    <xf numFmtId="0" fontId="6" fillId="8" borderId="75" xfId="0" applyFont="1" applyFill="1" applyBorder="1" applyAlignment="1">
      <alignment horizontal="left"/>
    </xf>
    <xf numFmtId="0" fontId="6" fillId="2" borderId="18" xfId="0" applyFont="1" applyFill="1" applyBorder="1" applyAlignment="1">
      <alignment horizontal="left"/>
    </xf>
    <xf numFmtId="0" fontId="0" fillId="8" borderId="77" xfId="0" applyFill="1" applyBorder="1"/>
    <xf numFmtId="0" fontId="0" fillId="8" borderId="74" xfId="0" applyFill="1" applyBorder="1"/>
    <xf numFmtId="0" fontId="0" fillId="2" borderId="30" xfId="0" applyFill="1" applyBorder="1" applyAlignment="1">
      <alignment horizontal="center"/>
    </xf>
    <xf numFmtId="0" fontId="0" fillId="9" borderId="91" xfId="0" applyFill="1" applyBorder="1" applyAlignment="1">
      <alignment horizontal="center"/>
    </xf>
    <xf numFmtId="0" fontId="0" fillId="2" borderId="16" xfId="0" applyFill="1" applyBorder="1"/>
    <xf numFmtId="9" fontId="4" fillId="2" borderId="42" xfId="2" applyFont="1" applyFill="1" applyBorder="1" applyAlignment="1">
      <alignment horizontal="center"/>
    </xf>
    <xf numFmtId="0" fontId="0" fillId="2" borderId="3" xfId="0" applyFill="1" applyBorder="1" applyAlignment="1">
      <alignment horizontal="left" vertical="top"/>
    </xf>
    <xf numFmtId="0" fontId="0" fillId="2" borderId="7" xfId="0" applyFill="1" applyBorder="1"/>
    <xf numFmtId="0" fontId="0" fillId="2" borderId="1" xfId="0" applyFill="1" applyBorder="1" applyAlignment="1">
      <alignment horizontal="center"/>
    </xf>
    <xf numFmtId="0" fontId="28" fillId="2" borderId="16" xfId="0" applyFont="1" applyFill="1" applyBorder="1" applyAlignment="1">
      <alignment horizontal="right" vertical="top" wrapText="1"/>
    </xf>
    <xf numFmtId="0" fontId="4" fillId="2" borderId="0" xfId="0" applyFont="1" applyFill="1" applyAlignment="1">
      <alignment horizontal="center" vertical="top" wrapText="1"/>
    </xf>
    <xf numFmtId="165" fontId="4" fillId="2" borderId="42" xfId="1" applyNumberFormat="1" applyFont="1" applyFill="1" applyBorder="1" applyAlignment="1">
      <alignment horizontal="center"/>
    </xf>
    <xf numFmtId="0" fontId="0" fillId="2" borderId="46" xfId="0" applyFill="1" applyBorder="1"/>
    <xf numFmtId="0" fontId="3" fillId="2" borderId="3" xfId="0" applyFont="1" applyFill="1" applyBorder="1" applyAlignment="1">
      <alignment horizontal="left" vertical="top"/>
    </xf>
    <xf numFmtId="0" fontId="4" fillId="2" borderId="0" xfId="0" applyFont="1" applyFill="1" applyAlignment="1">
      <alignment horizontal="center"/>
    </xf>
    <xf numFmtId="0" fontId="0" fillId="9" borderId="91" xfId="0" applyFill="1" applyBorder="1"/>
    <xf numFmtId="0" fontId="0" fillId="2" borderId="6" xfId="0" applyFill="1" applyBorder="1"/>
    <xf numFmtId="0" fontId="0" fillId="2" borderId="0" xfId="0" applyFill="1" applyAlignment="1">
      <alignment horizontal="right"/>
    </xf>
    <xf numFmtId="0" fontId="18" fillId="2" borderId="0" xfId="0" applyFont="1" applyFill="1" applyAlignment="1">
      <alignment horizontal="right"/>
    </xf>
    <xf numFmtId="0" fontId="0" fillId="8" borderId="0" xfId="0" applyFill="1"/>
    <xf numFmtId="0" fontId="3" fillId="2" borderId="0" xfId="0" applyFont="1" applyFill="1"/>
    <xf numFmtId="0" fontId="0" fillId="2" borderId="94" xfId="0" applyFill="1" applyBorder="1" applyAlignment="1">
      <alignment wrapText="1"/>
    </xf>
    <xf numFmtId="0" fontId="4" fillId="3" borderId="42" xfId="0" applyFont="1" applyFill="1" applyBorder="1" applyAlignment="1">
      <alignment horizontal="left" vertical="top" wrapText="1"/>
    </xf>
    <xf numFmtId="0" fontId="4" fillId="2" borderId="15" xfId="0" applyFont="1" applyFill="1" applyBorder="1" applyAlignment="1">
      <alignment horizontal="left" vertical="top"/>
    </xf>
    <xf numFmtId="0" fontId="4" fillId="2" borderId="113" xfId="0" applyFont="1" applyFill="1" applyBorder="1" applyAlignment="1">
      <alignment horizontal="left" vertical="top"/>
    </xf>
    <xf numFmtId="0" fontId="4" fillId="2" borderId="68" xfId="0" applyFont="1" applyFill="1" applyBorder="1" applyAlignment="1">
      <alignment horizontal="left" vertical="top"/>
    </xf>
    <xf numFmtId="0" fontId="4" fillId="2" borderId="114" xfId="0" applyFont="1" applyFill="1" applyBorder="1" applyAlignment="1">
      <alignment horizontal="left" vertical="top"/>
    </xf>
    <xf numFmtId="0" fontId="4" fillId="2" borderId="0" xfId="0" applyFont="1" applyFill="1" applyAlignment="1">
      <alignment horizontal="left" vertical="top" wrapText="1"/>
    </xf>
    <xf numFmtId="0" fontId="4" fillId="2" borderId="0" xfId="0" applyFont="1" applyFill="1" applyAlignment="1">
      <alignment horizontal="left" vertical="top"/>
    </xf>
    <xf numFmtId="0" fontId="4" fillId="2" borderId="115" xfId="0" applyFont="1" applyFill="1" applyBorder="1"/>
    <xf numFmtId="0" fontId="4" fillId="2" borderId="15" xfId="0" applyFont="1" applyFill="1" applyBorder="1" applyAlignment="1">
      <alignment horizontal="left" vertical="top" wrapText="1"/>
    </xf>
    <xf numFmtId="0" fontId="4" fillId="2" borderId="116" xfId="0" applyFont="1" applyFill="1" applyBorder="1"/>
    <xf numFmtId="0" fontId="4" fillId="2" borderId="18" xfId="0" applyFont="1" applyFill="1" applyBorder="1"/>
    <xf numFmtId="0" fontId="4" fillId="2" borderId="31" xfId="0" applyFont="1" applyFill="1" applyBorder="1" applyAlignment="1">
      <alignment horizontal="left" vertical="top" wrapText="1"/>
    </xf>
    <xf numFmtId="0" fontId="7" fillId="2" borderId="17" xfId="0" applyFont="1" applyFill="1" applyBorder="1" applyAlignment="1">
      <alignment horizontal="left" vertical="top"/>
    </xf>
    <xf numFmtId="0" fontId="0" fillId="2" borderId="32" xfId="0" applyFill="1" applyBorder="1"/>
    <xf numFmtId="9" fontId="4" fillId="2" borderId="0" xfId="2" applyFont="1" applyFill="1" applyBorder="1" applyAlignment="1">
      <alignment horizontal="center"/>
    </xf>
    <xf numFmtId="0" fontId="4" fillId="2" borderId="0" xfId="0" applyFont="1" applyFill="1" applyAlignment="1">
      <alignment horizontal="right"/>
    </xf>
    <xf numFmtId="0" fontId="4" fillId="2" borderId="42" xfId="0" applyFont="1" applyFill="1" applyBorder="1" applyAlignment="1">
      <alignment horizontal="center"/>
    </xf>
    <xf numFmtId="0" fontId="6" fillId="2" borderId="27" xfId="0" applyFont="1" applyFill="1" applyBorder="1" applyAlignment="1">
      <alignment horizontal="left"/>
    </xf>
    <xf numFmtId="0" fontId="0" fillId="2" borderId="27" xfId="0" applyFill="1" applyBorder="1" applyAlignment="1">
      <alignment horizontal="right"/>
    </xf>
    <xf numFmtId="0" fontId="0" fillId="2" borderId="99" xfId="0" applyFill="1" applyBorder="1"/>
    <xf numFmtId="0" fontId="0" fillId="2" borderId="18" xfId="0" applyFill="1" applyBorder="1" applyAlignment="1">
      <alignment horizontal="right"/>
    </xf>
    <xf numFmtId="0" fontId="7" fillId="9" borderId="91" xfId="0" applyFont="1" applyFill="1" applyBorder="1" applyAlignment="1">
      <alignment horizontal="left" vertical="top"/>
    </xf>
    <xf numFmtId="0" fontId="7" fillId="2" borderId="17" xfId="0" applyFont="1" applyFill="1" applyBorder="1" applyAlignment="1">
      <alignment horizontal="center" vertical="top"/>
    </xf>
    <xf numFmtId="0" fontId="0" fillId="2" borderId="6" xfId="0" applyFill="1" applyBorder="1" applyAlignment="1">
      <alignment horizontal="left" vertical="top" wrapText="1"/>
    </xf>
    <xf numFmtId="0" fontId="0" fillId="2" borderId="120" xfId="0" applyFill="1" applyBorder="1"/>
    <xf numFmtId="0" fontId="0" fillId="2" borderId="0" xfId="0" applyFill="1" applyAlignment="1">
      <alignment vertical="top" wrapText="1"/>
    </xf>
    <xf numFmtId="0" fontId="42" fillId="2" borderId="62" xfId="0" applyFont="1" applyFill="1" applyBorder="1" applyAlignment="1">
      <alignment vertical="top" wrapText="1"/>
    </xf>
    <xf numFmtId="0" fontId="42" fillId="2" borderId="59" xfId="0" applyFont="1" applyFill="1" applyBorder="1" applyAlignment="1">
      <alignment horizontal="left" vertical="top" wrapText="1"/>
    </xf>
    <xf numFmtId="0" fontId="42" fillId="2" borderId="62" xfId="0" applyFont="1" applyFill="1" applyBorder="1"/>
    <xf numFmtId="0" fontId="42" fillId="2" borderId="59" xfId="0" applyFont="1" applyFill="1" applyBorder="1"/>
    <xf numFmtId="0" fontId="42" fillId="0" borderId="62" xfId="0" applyFont="1" applyBorder="1"/>
    <xf numFmtId="0" fontId="42" fillId="0" borderId="64" xfId="0" applyFont="1" applyBorder="1"/>
    <xf numFmtId="0" fontId="29" fillId="0" borderId="62" xfId="0" applyFont="1" applyBorder="1"/>
    <xf numFmtId="0" fontId="29" fillId="0" borderId="59" xfId="0" applyFont="1" applyBorder="1"/>
    <xf numFmtId="0" fontId="29" fillId="2" borderId="62" xfId="0" applyFont="1" applyFill="1" applyBorder="1"/>
    <xf numFmtId="0" fontId="0" fillId="4" borderId="0" xfId="0" applyFill="1"/>
    <xf numFmtId="0" fontId="0" fillId="2" borderId="66" xfId="0" applyFill="1" applyBorder="1"/>
    <xf numFmtId="0" fontId="2" fillId="4" borderId="15" xfId="0" applyFont="1" applyFill="1" applyBorder="1" applyAlignment="1">
      <alignment horizontal="center" vertical="center" textRotation="90"/>
    </xf>
    <xf numFmtId="0" fontId="0" fillId="2" borderId="136" xfId="0" applyFill="1" applyBorder="1"/>
    <xf numFmtId="0" fontId="0" fillId="2" borderId="113" xfId="0" applyFill="1" applyBorder="1" applyAlignment="1">
      <alignment horizontal="left" vertical="top"/>
    </xf>
    <xf numFmtId="0" fontId="0" fillId="2" borderId="113" xfId="0" applyFill="1" applyBorder="1" applyAlignment="1">
      <alignment horizontal="left" vertical="top" wrapText="1"/>
    </xf>
    <xf numFmtId="0" fontId="0" fillId="2" borderId="113" xfId="0" applyFill="1" applyBorder="1" applyAlignment="1">
      <alignment horizontal="center"/>
    </xf>
    <xf numFmtId="0" fontId="0" fillId="0" borderId="59" xfId="0" applyBorder="1" applyAlignment="1">
      <alignment horizontal="left"/>
    </xf>
    <xf numFmtId="0" fontId="0" fillId="0" borderId="59" xfId="0" applyBorder="1" applyAlignment="1">
      <alignment horizontal="center"/>
    </xf>
    <xf numFmtId="9" fontId="0" fillId="0" borderId="59" xfId="2" applyFont="1" applyBorder="1" applyAlignment="1">
      <alignment horizontal="center"/>
    </xf>
    <xf numFmtId="0" fontId="4" fillId="2" borderId="59" xfId="0" applyFont="1" applyFill="1" applyBorder="1" applyAlignment="1">
      <alignment horizontal="right" vertical="center"/>
    </xf>
    <xf numFmtId="1" fontId="0" fillId="0" borderId="59" xfId="2" applyNumberFormat="1" applyFont="1" applyBorder="1" applyAlignment="1">
      <alignment horizontal="center"/>
    </xf>
    <xf numFmtId="0" fontId="0" fillId="0" borderId="60" xfId="0" applyBorder="1" applyAlignment="1">
      <alignment horizontal="center"/>
    </xf>
    <xf numFmtId="0" fontId="4" fillId="2" borderId="60" xfId="0" applyFont="1" applyFill="1" applyBorder="1" applyAlignment="1">
      <alignment horizontal="right" vertical="center"/>
    </xf>
    <xf numFmtId="0" fontId="0" fillId="0" borderId="67" xfId="0" applyBorder="1"/>
    <xf numFmtId="1" fontId="0" fillId="0" borderId="67" xfId="0" applyNumberFormat="1" applyBorder="1" applyAlignment="1">
      <alignment horizontal="center"/>
    </xf>
    <xf numFmtId="9" fontId="0" fillId="0" borderId="67" xfId="0" applyNumberFormat="1" applyBorder="1"/>
    <xf numFmtId="0" fontId="4" fillId="0" borderId="61"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62" xfId="0" applyFont="1" applyBorder="1" applyAlignment="1">
      <alignment horizontal="center" vertical="center"/>
    </xf>
    <xf numFmtId="0" fontId="0" fillId="2" borderId="176" xfId="0" applyFill="1" applyBorder="1" applyAlignment="1">
      <alignment horizontal="center" textRotation="90" wrapText="1"/>
    </xf>
    <xf numFmtId="0" fontId="0" fillId="2" borderId="177" xfId="0" applyFill="1" applyBorder="1" applyAlignment="1">
      <alignment horizontal="center" textRotation="90" wrapText="1"/>
    </xf>
    <xf numFmtId="0" fontId="0" fillId="2" borderId="178" xfId="0" applyFill="1" applyBorder="1" applyAlignment="1">
      <alignment horizontal="center" textRotation="90" wrapText="1"/>
    </xf>
    <xf numFmtId="0" fontId="0" fillId="0" borderId="28" xfId="0" applyBorder="1"/>
    <xf numFmtId="0" fontId="0" fillId="0" borderId="63" xfId="0" applyBorder="1" applyAlignment="1">
      <alignment horizontal="center"/>
    </xf>
    <xf numFmtId="0" fontId="0" fillId="0" borderId="176" xfId="0" applyBorder="1" applyAlignment="1">
      <alignment horizontal="center" textRotation="90" wrapText="1"/>
    </xf>
    <xf numFmtId="0" fontId="0" fillId="0" borderId="22" xfId="0" applyBorder="1" applyAlignment="1">
      <alignment horizontal="center" textRotation="90" wrapText="1"/>
    </xf>
    <xf numFmtId="0" fontId="0" fillId="0" borderId="177" xfId="0" applyBorder="1" applyAlignment="1">
      <alignment horizontal="center" textRotation="90" wrapText="1"/>
    </xf>
    <xf numFmtId="0" fontId="0" fillId="0" borderId="177" xfId="0" applyBorder="1" applyAlignment="1">
      <alignment horizontal="center" textRotation="90"/>
    </xf>
    <xf numFmtId="0" fontId="0" fillId="0" borderId="179" xfId="0" applyBorder="1" applyAlignment="1">
      <alignment textRotation="90" wrapText="1"/>
    </xf>
    <xf numFmtId="0" fontId="0" fillId="0" borderId="180" xfId="0" applyBorder="1" applyAlignment="1">
      <alignment horizontal="center" textRotation="90"/>
    </xf>
    <xf numFmtId="0" fontId="0" fillId="0" borderId="176" xfId="0" applyBorder="1" applyAlignment="1">
      <alignment horizontal="center" textRotation="90"/>
    </xf>
    <xf numFmtId="0" fontId="0" fillId="0" borderId="178" xfId="0" applyBorder="1" applyAlignment="1">
      <alignment horizontal="center" textRotation="90"/>
    </xf>
    <xf numFmtId="0" fontId="0" fillId="0" borderId="62" xfId="0" applyBorder="1"/>
    <xf numFmtId="0" fontId="0" fillId="0" borderId="182" xfId="0" applyBorder="1" applyAlignment="1">
      <alignment horizontal="center"/>
    </xf>
    <xf numFmtId="0" fontId="0" fillId="0" borderId="183" xfId="0" applyBorder="1" applyAlignment="1">
      <alignment horizontal="right"/>
    </xf>
    <xf numFmtId="0" fontId="0" fillId="0" borderId="184" xfId="0" applyBorder="1" applyAlignment="1">
      <alignment horizontal="center" vertical="center"/>
    </xf>
    <xf numFmtId="0" fontId="0" fillId="0" borderId="185" xfId="0" applyBorder="1" applyAlignment="1">
      <alignment horizontal="center" vertical="center"/>
    </xf>
    <xf numFmtId="0" fontId="0" fillId="0" borderId="186" xfId="0" applyBorder="1" applyAlignment="1">
      <alignment horizontal="center" vertical="center"/>
    </xf>
    <xf numFmtId="0" fontId="0" fillId="0" borderId="188" xfId="0" applyBorder="1" applyAlignment="1">
      <alignment horizontal="center" vertical="center"/>
    </xf>
    <xf numFmtId="0" fontId="0" fillId="0" borderId="185" xfId="0" applyBorder="1" applyAlignment="1">
      <alignment horizontal="center"/>
    </xf>
    <xf numFmtId="0" fontId="0" fillId="0" borderId="184" xfId="0" applyBorder="1" applyAlignment="1">
      <alignment horizontal="center"/>
    </xf>
    <xf numFmtId="0" fontId="0" fillId="0" borderId="186" xfId="0" applyBorder="1" applyAlignment="1">
      <alignment horizontal="center"/>
    </xf>
    <xf numFmtId="0" fontId="0" fillId="0" borderId="62" xfId="0" applyBorder="1" applyAlignment="1">
      <alignment horizontal="center"/>
    </xf>
    <xf numFmtId="0" fontId="0" fillId="0" borderId="68" xfId="0" applyBorder="1" applyAlignment="1">
      <alignment horizontal="center"/>
    </xf>
    <xf numFmtId="0" fontId="0" fillId="0" borderId="68" xfId="0" applyBorder="1" applyAlignment="1">
      <alignment horizontal="right"/>
    </xf>
    <xf numFmtId="0" fontId="0" fillId="0" borderId="67" xfId="0" applyBorder="1" applyAlignment="1">
      <alignment horizontal="right"/>
    </xf>
    <xf numFmtId="0" fontId="0" fillId="0" borderId="61" xfId="0" applyBorder="1" applyAlignment="1">
      <alignment horizontal="right"/>
    </xf>
    <xf numFmtId="0" fontId="0" fillId="0" borderId="189" xfId="0" applyBorder="1" applyAlignment="1">
      <alignment horizontal="left"/>
    </xf>
    <xf numFmtId="0" fontId="0" fillId="0" borderId="190" xfId="0" applyBorder="1" applyAlignment="1">
      <alignment horizontal="left"/>
    </xf>
    <xf numFmtId="0" fontId="0" fillId="0" borderId="190" xfId="0" applyBorder="1" applyAlignment="1">
      <alignment horizontal="center"/>
    </xf>
    <xf numFmtId="1" fontId="0" fillId="0" borderId="190" xfId="0" applyNumberFormat="1" applyBorder="1" applyAlignment="1">
      <alignment horizontal="center"/>
    </xf>
    <xf numFmtId="1" fontId="0" fillId="3" borderId="42" xfId="0" applyNumberFormat="1" applyFill="1" applyBorder="1" applyAlignment="1">
      <alignment horizontal="center"/>
    </xf>
    <xf numFmtId="0" fontId="0" fillId="0" borderId="67" xfId="0" applyBorder="1" applyAlignment="1">
      <alignment horizontal="center"/>
    </xf>
    <xf numFmtId="0" fontId="0" fillId="0" borderId="50" xfId="0" applyBorder="1" applyAlignment="1">
      <alignment horizontal="center"/>
    </xf>
    <xf numFmtId="1" fontId="53" fillId="3" borderId="42" xfId="0" applyNumberFormat="1" applyFont="1" applyFill="1" applyBorder="1" applyAlignment="1">
      <alignment horizontal="center"/>
    </xf>
    <xf numFmtId="0" fontId="0" fillId="0" borderId="175" xfId="0" applyBorder="1"/>
    <xf numFmtId="9" fontId="53" fillId="3" borderId="42" xfId="2" applyFont="1" applyFill="1" applyBorder="1" applyAlignment="1">
      <alignment horizontal="center"/>
    </xf>
    <xf numFmtId="0" fontId="0" fillId="0" borderId="66" xfId="0" applyBorder="1" applyAlignment="1">
      <alignment horizontal="center"/>
    </xf>
    <xf numFmtId="0" fontId="0" fillId="2" borderId="22" xfId="0" applyFill="1" applyBorder="1" applyAlignment="1">
      <alignment horizontal="center" textRotation="90" wrapText="1"/>
    </xf>
    <xf numFmtId="0" fontId="0" fillId="2" borderId="180" xfId="0" applyFill="1" applyBorder="1" applyAlignment="1">
      <alignment horizontal="center" textRotation="90" wrapText="1"/>
    </xf>
    <xf numFmtId="0" fontId="4" fillId="0" borderId="61" xfId="0" applyFont="1" applyBorder="1"/>
    <xf numFmtId="0" fontId="0" fillId="0" borderId="61" xfId="0" applyBorder="1" applyAlignment="1">
      <alignment horizontal="center"/>
    </xf>
    <xf numFmtId="0" fontId="0" fillId="0" borderId="23" xfId="0" applyBorder="1" applyAlignment="1">
      <alignment horizontal="center" textRotation="90"/>
    </xf>
    <xf numFmtId="0" fontId="0" fillId="0" borderId="194" xfId="0" applyBorder="1" applyAlignment="1">
      <alignment horizontal="center" textRotation="90"/>
    </xf>
    <xf numFmtId="0" fontId="0" fillId="0" borderId="196" xfId="0" applyBorder="1" applyAlignment="1">
      <alignment horizontal="center"/>
    </xf>
    <xf numFmtId="0" fontId="0" fillId="0" borderId="196" xfId="0" applyBorder="1" applyAlignment="1">
      <alignment horizontal="right"/>
    </xf>
    <xf numFmtId="0" fontId="0" fillId="2" borderId="185" xfId="0" applyFill="1" applyBorder="1" applyAlignment="1">
      <alignment horizontal="center" vertical="center"/>
    </xf>
    <xf numFmtId="0" fontId="0" fillId="0" borderId="197" xfId="0" applyBorder="1" applyAlignment="1">
      <alignment horizontal="center"/>
    </xf>
    <xf numFmtId="0" fontId="0" fillId="0" borderId="58" xfId="0" applyBorder="1" applyAlignment="1">
      <alignment horizontal="center"/>
    </xf>
    <xf numFmtId="0" fontId="0" fillId="0" borderId="198" xfId="0" applyBorder="1" applyAlignment="1">
      <alignment horizontal="center"/>
    </xf>
    <xf numFmtId="0" fontId="0" fillId="0" borderId="0" xfId="0" applyAlignment="1">
      <alignment horizontal="center"/>
    </xf>
    <xf numFmtId="165" fontId="18" fillId="0" borderId="190" xfId="0" applyNumberFormat="1" applyFont="1" applyBorder="1" applyAlignment="1">
      <alignment horizontal="center"/>
    </xf>
    <xf numFmtId="0" fontId="18" fillId="0" borderId="190" xfId="0" applyFont="1" applyBorder="1" applyAlignment="1">
      <alignment horizontal="center"/>
    </xf>
    <xf numFmtId="44" fontId="18" fillId="0" borderId="190" xfId="1" applyFont="1" applyBorder="1" applyAlignment="1">
      <alignment horizontal="center"/>
    </xf>
    <xf numFmtId="9" fontId="18" fillId="0" borderId="190" xfId="0" applyNumberFormat="1" applyFont="1" applyBorder="1" applyAlignment="1">
      <alignment horizontal="center"/>
    </xf>
    <xf numFmtId="1" fontId="18" fillId="0" borderId="190" xfId="0" applyNumberFormat="1" applyFont="1" applyBorder="1" applyAlignment="1">
      <alignment horizontal="center"/>
    </xf>
    <xf numFmtId="2" fontId="18" fillId="0" borderId="190" xfId="0" applyNumberFormat="1" applyFont="1" applyBorder="1" applyAlignment="1">
      <alignment horizontal="center"/>
    </xf>
    <xf numFmtId="0" fontId="18" fillId="0" borderId="190" xfId="0" quotePrefix="1" applyFont="1" applyBorder="1" applyAlignment="1">
      <alignment horizontal="center"/>
    </xf>
    <xf numFmtId="9" fontId="0" fillId="0" borderId="190" xfId="0" applyNumberFormat="1" applyBorder="1" applyAlignment="1">
      <alignment horizontal="center"/>
    </xf>
    <xf numFmtId="0" fontId="0" fillId="0" borderId="197" xfId="0" applyBorder="1" applyAlignment="1">
      <alignment horizontal="center" vertical="center"/>
    </xf>
    <xf numFmtId="0" fontId="0" fillId="2" borderId="11" xfId="0" applyFill="1" applyBorder="1"/>
    <xf numFmtId="0" fontId="0" fillId="0" borderId="2" xfId="0" applyBorder="1"/>
    <xf numFmtId="0" fontId="4" fillId="8" borderId="75" xfId="0" applyFont="1" applyFill="1" applyBorder="1" applyAlignment="1">
      <alignment vertical="top"/>
    </xf>
    <xf numFmtId="0" fontId="4" fillId="8" borderId="75" xfId="0" applyFont="1" applyFill="1" applyBorder="1" applyAlignment="1">
      <alignment horizontal="left"/>
    </xf>
    <xf numFmtId="0" fontId="0" fillId="8" borderId="75" xfId="0" applyFill="1" applyBorder="1" applyAlignment="1">
      <alignment horizontal="left" wrapText="1"/>
    </xf>
    <xf numFmtId="0" fontId="0" fillId="8" borderId="75" xfId="0" applyFill="1" applyBorder="1" applyAlignment="1">
      <alignment horizontal="left" vertical="top"/>
    </xf>
    <xf numFmtId="0" fontId="0" fillId="8" borderId="75" xfId="0" applyFill="1" applyBorder="1" applyAlignment="1">
      <alignment horizontal="left" vertical="center" wrapText="1"/>
    </xf>
    <xf numFmtId="0" fontId="0" fillId="8" borderId="75" xfId="0" applyFill="1" applyBorder="1" applyAlignment="1">
      <alignment horizontal="left" vertical="top" wrapText="1"/>
    </xf>
    <xf numFmtId="0" fontId="6" fillId="2" borderId="3" xfId="0" applyFont="1" applyFill="1" applyBorder="1" applyAlignment="1">
      <alignment horizontal="left"/>
    </xf>
    <xf numFmtId="0" fontId="0" fillId="8" borderId="80" xfId="0" applyFill="1" applyBorder="1"/>
    <xf numFmtId="0" fontId="5" fillId="8" borderId="75" xfId="0" applyFont="1" applyFill="1" applyBorder="1"/>
    <xf numFmtId="0" fontId="6" fillId="2" borderId="61" xfId="0" applyFont="1" applyFill="1" applyBorder="1" applyAlignment="1">
      <alignment horizontal="left"/>
    </xf>
    <xf numFmtId="0" fontId="6" fillId="2" borderId="136" xfId="0" applyFont="1" applyFill="1" applyBorder="1" applyAlignment="1">
      <alignment horizontal="left"/>
    </xf>
    <xf numFmtId="0" fontId="6" fillId="2" borderId="70" xfId="0" applyFont="1" applyFill="1" applyBorder="1" applyAlignment="1">
      <alignment horizontal="left"/>
    </xf>
    <xf numFmtId="0" fontId="0" fillId="0" borderId="70" xfId="0" applyBorder="1"/>
    <xf numFmtId="0" fontId="4" fillId="0" borderId="1" xfId="0" applyFont="1" applyBorder="1"/>
    <xf numFmtId="0" fontId="0" fillId="0" borderId="1" xfId="0" applyBorder="1" applyAlignment="1">
      <alignment horizontal="center"/>
    </xf>
    <xf numFmtId="0" fontId="0" fillId="8" borderId="74" xfId="0" applyFill="1" applyBorder="1" applyAlignment="1">
      <alignment horizontal="left" wrapText="1"/>
    </xf>
    <xf numFmtId="0" fontId="0" fillId="8" borderId="74" xfId="0" applyFill="1" applyBorder="1" applyAlignment="1">
      <alignment horizontal="left" vertical="top"/>
    </xf>
    <xf numFmtId="0" fontId="0" fillId="8" borderId="74" xfId="0" applyFill="1" applyBorder="1" applyAlignment="1">
      <alignment horizontal="left" vertical="center" wrapText="1"/>
    </xf>
    <xf numFmtId="0" fontId="0" fillId="8" borderId="74" xfId="0" applyFill="1" applyBorder="1" applyAlignment="1">
      <alignment horizontal="left" vertical="top" wrapText="1"/>
    </xf>
    <xf numFmtId="0" fontId="0" fillId="2" borderId="200" xfId="0" applyFill="1" applyBorder="1"/>
    <xf numFmtId="0" fontId="0" fillId="2" borderId="201" xfId="0" applyFill="1" applyBorder="1"/>
    <xf numFmtId="0" fontId="0" fillId="2" borderId="202" xfId="0" applyFill="1" applyBorder="1" applyAlignment="1">
      <alignment horizontal="left" vertical="top"/>
    </xf>
    <xf numFmtId="0" fontId="0" fillId="2" borderId="130" xfId="0" applyFill="1" applyBorder="1" applyAlignment="1">
      <alignment wrapText="1"/>
    </xf>
    <xf numFmtId="0" fontId="6" fillId="2" borderId="130" xfId="0" applyFont="1" applyFill="1" applyBorder="1" applyAlignment="1">
      <alignment horizontal="left"/>
    </xf>
    <xf numFmtId="0" fontId="9" fillId="2" borderId="130" xfId="0" applyFont="1" applyFill="1" applyBorder="1" applyAlignment="1">
      <alignment horizontal="right" vertical="top"/>
    </xf>
    <xf numFmtId="0" fontId="0" fillId="2" borderId="130" xfId="0" applyFill="1" applyBorder="1"/>
    <xf numFmtId="0" fontId="0" fillId="2" borderId="203" xfId="0" applyFill="1" applyBorder="1"/>
    <xf numFmtId="0" fontId="0" fillId="2" borderId="204" xfId="0" applyFill="1" applyBorder="1"/>
    <xf numFmtId="0" fontId="14" fillId="2" borderId="206" xfId="0" applyFont="1" applyFill="1" applyBorder="1"/>
    <xf numFmtId="0" fontId="3" fillId="2" borderId="208" xfId="0" applyFont="1" applyFill="1" applyBorder="1"/>
    <xf numFmtId="0" fontId="0" fillId="2" borderId="208" xfId="0" applyFill="1" applyBorder="1"/>
    <xf numFmtId="0" fontId="0" fillId="2" borderId="206" xfId="0" applyFill="1" applyBorder="1"/>
    <xf numFmtId="0" fontId="0" fillId="2" borderId="133" xfId="0" applyFill="1" applyBorder="1" applyAlignment="1">
      <alignment horizontal="left" wrapText="1"/>
    </xf>
    <xf numFmtId="0" fontId="0" fillId="2" borderId="206" xfId="0" applyFill="1" applyBorder="1" applyAlignment="1">
      <alignment horizontal="left" wrapText="1"/>
    </xf>
    <xf numFmtId="0" fontId="0" fillId="2" borderId="209" xfId="0" applyFill="1" applyBorder="1" applyAlignment="1">
      <alignment horizontal="left" vertical="top"/>
    </xf>
    <xf numFmtId="0" fontId="0" fillId="0" borderId="209" xfId="0" applyBorder="1" applyAlignment="1">
      <alignment horizontal="left" vertical="center" wrapText="1"/>
    </xf>
    <xf numFmtId="0" fontId="0" fillId="2" borderId="133" xfId="0" applyFill="1" applyBorder="1"/>
    <xf numFmtId="0" fontId="0" fillId="2" borderId="133" xfId="0" applyFill="1" applyBorder="1" applyAlignment="1">
      <alignment horizontal="left" vertical="top" wrapText="1"/>
    </xf>
    <xf numFmtId="0" fontId="6" fillId="2" borderId="211" xfId="0" applyFont="1" applyFill="1" applyBorder="1" applyAlignment="1">
      <alignment horizontal="left"/>
    </xf>
    <xf numFmtId="0" fontId="20" fillId="0" borderId="59" xfId="0" applyFont="1" applyBorder="1"/>
    <xf numFmtId="0" fontId="0" fillId="2" borderId="1" xfId="0" applyFill="1" applyBorder="1" applyAlignment="1">
      <alignment horizontal="center" vertical="top"/>
    </xf>
    <xf numFmtId="0" fontId="0" fillId="2" borderId="30" xfId="0" applyFill="1" applyBorder="1" applyAlignment="1">
      <alignment horizontal="center" vertical="top"/>
    </xf>
    <xf numFmtId="0" fontId="0" fillId="2" borderId="17" xfId="0" applyFill="1" applyBorder="1" applyAlignment="1">
      <alignment horizontal="center" vertical="top"/>
    </xf>
    <xf numFmtId="44" fontId="18" fillId="0" borderId="190" xfId="0" applyNumberFormat="1" applyFont="1" applyBorder="1" applyAlignment="1">
      <alignment horizontal="center"/>
    </xf>
    <xf numFmtId="0" fontId="3" fillId="0" borderId="67" xfId="0" applyFont="1" applyBorder="1"/>
    <xf numFmtId="0" fontId="0" fillId="2" borderId="194" xfId="0" applyFill="1" applyBorder="1" applyAlignment="1">
      <alignment horizontal="center" textRotation="90"/>
    </xf>
    <xf numFmtId="0" fontId="0" fillId="2" borderId="22" xfId="0" applyFill="1" applyBorder="1" applyAlignment="1">
      <alignment horizontal="center" textRotation="90"/>
    </xf>
    <xf numFmtId="0" fontId="0" fillId="2" borderId="177" xfId="0" applyFill="1" applyBorder="1" applyAlignment="1">
      <alignment horizontal="center" textRotation="90"/>
    </xf>
    <xf numFmtId="0" fontId="0" fillId="0" borderId="59" xfId="0" applyBorder="1" applyAlignment="1">
      <alignment horizontal="center" textRotation="90"/>
    </xf>
    <xf numFmtId="0" fontId="0" fillId="2" borderId="178" xfId="0" applyFill="1" applyBorder="1" applyAlignment="1">
      <alignment horizontal="center" textRotation="90"/>
    </xf>
    <xf numFmtId="0" fontId="0" fillId="2" borderId="176" xfId="0" applyFill="1" applyBorder="1" applyAlignment="1">
      <alignment horizontal="center" textRotation="90"/>
    </xf>
    <xf numFmtId="0" fontId="0" fillId="2" borderId="23" xfId="0" applyFill="1" applyBorder="1" applyAlignment="1">
      <alignment horizontal="center" textRotation="90"/>
    </xf>
    <xf numFmtId="0" fontId="0" fillId="0" borderId="22" xfId="0" applyBorder="1" applyAlignment="1">
      <alignment horizontal="center" textRotation="90"/>
    </xf>
    <xf numFmtId="0" fontId="0" fillId="0" borderId="179" xfId="0" applyBorder="1" applyAlignment="1">
      <alignment horizontal="center" textRotation="90"/>
    </xf>
    <xf numFmtId="0" fontId="0" fillId="0" borderId="195" xfId="0" applyBorder="1" applyAlignment="1">
      <alignment horizontal="center" textRotation="90"/>
    </xf>
    <xf numFmtId="0" fontId="0" fillId="2" borderId="16" xfId="0" applyFill="1" applyBorder="1" applyAlignment="1">
      <alignment horizontal="left" wrapText="1"/>
    </xf>
    <xf numFmtId="0" fontId="0" fillId="2" borderId="0" xfId="0" applyFill="1" applyAlignment="1">
      <alignment horizontal="left" wrapText="1"/>
    </xf>
    <xf numFmtId="0" fontId="0" fillId="2" borderId="35" xfId="0" applyFill="1" applyBorder="1" applyAlignment="1">
      <alignment horizontal="left" vertical="top" wrapText="1"/>
    </xf>
    <xf numFmtId="0" fontId="0" fillId="2" borderId="51" xfId="0" applyFill="1" applyBorder="1" applyAlignment="1">
      <alignment horizontal="left" vertical="top"/>
    </xf>
    <xf numFmtId="0" fontId="0" fillId="2" borderId="14" xfId="0" applyFill="1" applyBorder="1" applyAlignment="1">
      <alignment horizontal="left" vertical="top" wrapText="1"/>
    </xf>
    <xf numFmtId="0" fontId="4" fillId="0" borderId="4" xfId="0" applyFont="1" applyBorder="1"/>
    <xf numFmtId="0" fontId="0" fillId="0" borderId="4" xfId="0" applyBorder="1" applyAlignment="1">
      <alignment horizontal="center"/>
    </xf>
    <xf numFmtId="0" fontId="0" fillId="2" borderId="93" xfId="0" applyFill="1" applyBorder="1" applyAlignment="1">
      <alignment horizontal="center" wrapText="1"/>
    </xf>
    <xf numFmtId="0" fontId="0" fillId="2" borderId="47" xfId="0" applyFill="1" applyBorder="1" applyAlignment="1">
      <alignment horizontal="left" vertical="top"/>
    </xf>
    <xf numFmtId="0" fontId="18" fillId="2" borderId="27" xfId="0" applyFont="1" applyFill="1" applyBorder="1" applyAlignment="1">
      <alignment horizontal="left" vertical="top"/>
    </xf>
    <xf numFmtId="0" fontId="0" fillId="2" borderId="263" xfId="0" applyFill="1" applyBorder="1" applyAlignment="1">
      <alignment horizontal="left" vertical="top"/>
    </xf>
    <xf numFmtId="0" fontId="0" fillId="2" borderId="25" xfId="0" applyFill="1" applyBorder="1"/>
    <xf numFmtId="0" fontId="29" fillId="2" borderId="0" xfId="0" applyFont="1" applyFill="1" applyAlignment="1">
      <alignment horizontal="right"/>
    </xf>
    <xf numFmtId="0" fontId="29" fillId="2" borderId="0" xfId="0" applyFont="1" applyFill="1"/>
    <xf numFmtId="49" fontId="57" fillId="0" borderId="266" xfId="0" applyNumberFormat="1" applyFont="1" applyBorder="1" applyAlignment="1">
      <alignment horizontal="left"/>
    </xf>
    <xf numFmtId="0" fontId="58" fillId="0" borderId="0" xfId="0" applyFont="1" applyAlignment="1">
      <alignment horizontal="left" wrapText="1"/>
    </xf>
    <xf numFmtId="0" fontId="58" fillId="0" borderId="0" xfId="0" applyFont="1" applyAlignment="1">
      <alignment horizontal="right" wrapText="1"/>
    </xf>
    <xf numFmtId="0" fontId="0" fillId="0" borderId="0" xfId="0" quotePrefix="1" applyAlignment="1">
      <alignment horizontal="left"/>
    </xf>
    <xf numFmtId="14" fontId="0" fillId="0" borderId="0" xfId="0" applyNumberFormat="1" applyAlignment="1">
      <alignment horizontal="left"/>
    </xf>
    <xf numFmtId="167" fontId="0" fillId="0" borderId="0" xfId="0" applyNumberFormat="1" applyAlignment="1">
      <alignment horizontal="left"/>
    </xf>
    <xf numFmtId="44" fontId="0" fillId="0" borderId="0" xfId="1" applyFont="1"/>
    <xf numFmtId="44" fontId="0" fillId="0" borderId="0" xfId="1" applyFont="1" applyAlignment="1">
      <alignment horizontal="left"/>
    </xf>
    <xf numFmtId="165" fontId="4" fillId="2" borderId="0" xfId="0" applyNumberFormat="1" applyFont="1" applyFill="1" applyAlignment="1">
      <alignment horizontal="center" vertical="center"/>
    </xf>
    <xf numFmtId="0" fontId="4" fillId="0" borderId="0" xfId="0" applyFont="1" applyAlignment="1">
      <alignment vertical="top" wrapText="1"/>
    </xf>
    <xf numFmtId="0" fontId="4" fillId="0" borderId="0" xfId="0" applyFont="1" applyAlignment="1">
      <alignment horizontal="right" vertical="top"/>
    </xf>
    <xf numFmtId="0" fontId="0" fillId="0" borderId="0" xfId="0" applyAlignment="1" applyProtection="1">
      <alignment horizontal="left" vertical="center"/>
      <protection locked="0"/>
    </xf>
    <xf numFmtId="0" fontId="0" fillId="0" borderId="190" xfId="0" applyBorder="1"/>
    <xf numFmtId="0" fontId="4" fillId="0" borderId="190" xfId="0" applyFont="1" applyBorder="1" applyAlignment="1">
      <alignment vertical="top"/>
    </xf>
    <xf numFmtId="0" fontId="0" fillId="0" borderId="190" xfId="0" quotePrefix="1" applyBorder="1" applyAlignment="1">
      <alignment horizontal="left"/>
    </xf>
    <xf numFmtId="0" fontId="4" fillId="0" borderId="190" xfId="0" applyFont="1" applyBorder="1" applyAlignment="1">
      <alignment vertical="top" wrapText="1"/>
    </xf>
    <xf numFmtId="165" fontId="4" fillId="2" borderId="190" xfId="0" applyNumberFormat="1" applyFont="1" applyFill="1" applyBorder="1" applyAlignment="1">
      <alignment horizontal="center" vertical="center"/>
    </xf>
    <xf numFmtId="44" fontId="0" fillId="0" borderId="190" xfId="1" applyFont="1" applyBorder="1"/>
    <xf numFmtId="44" fontId="0" fillId="0" borderId="190" xfId="1" applyFont="1" applyBorder="1" applyAlignment="1">
      <alignment horizontal="left"/>
    </xf>
    <xf numFmtId="44" fontId="0" fillId="0" borderId="0" xfId="1" applyFont="1" applyBorder="1"/>
    <xf numFmtId="44" fontId="0" fillId="0" borderId="0" xfId="1" applyFont="1" applyBorder="1" applyAlignment="1">
      <alignment horizontal="left"/>
    </xf>
    <xf numFmtId="0" fontId="4" fillId="0" borderId="190" xfId="0" applyFont="1" applyBorder="1" applyAlignment="1">
      <alignment horizontal="right" vertical="top"/>
    </xf>
    <xf numFmtId="0" fontId="0" fillId="0" borderId="190" xfId="0" applyBorder="1" applyAlignment="1">
      <alignment horizontal="right"/>
    </xf>
    <xf numFmtId="6" fontId="0" fillId="0" borderId="0" xfId="0" applyNumberFormat="1"/>
    <xf numFmtId="0" fontId="0" fillId="2" borderId="70" xfId="0" applyFill="1" applyBorder="1"/>
    <xf numFmtId="0" fontId="0" fillId="2" borderId="68" xfId="0" applyFill="1" applyBorder="1" applyAlignment="1">
      <alignment horizontal="left" vertical="top" wrapText="1"/>
    </xf>
    <xf numFmtId="0" fontId="0" fillId="2" borderId="69" xfId="0" applyFill="1" applyBorder="1" applyAlignment="1">
      <alignment horizontal="center"/>
    </xf>
    <xf numFmtId="0" fontId="60" fillId="0" borderId="0" xfId="0" applyFont="1"/>
    <xf numFmtId="0" fontId="4" fillId="0" borderId="0" xfId="0" applyFont="1"/>
    <xf numFmtId="0" fontId="61" fillId="11" borderId="0" xfId="0" applyFont="1" applyFill="1"/>
    <xf numFmtId="0" fontId="0" fillId="10" borderId="42" xfId="0" applyFill="1" applyBorder="1"/>
    <xf numFmtId="0" fontId="0" fillId="2" borderId="25" xfId="0" applyFill="1" applyBorder="1" applyAlignment="1">
      <alignment horizontal="left" vertical="top" wrapText="1"/>
    </xf>
    <xf numFmtId="0" fontId="0" fillId="0" borderId="0" xfId="0" applyAlignment="1">
      <alignment wrapText="1"/>
    </xf>
    <xf numFmtId="0" fontId="10" fillId="2" borderId="1" xfId="0" applyFont="1" applyFill="1" applyBorder="1" applyAlignment="1">
      <alignment horizontal="left" vertical="top"/>
    </xf>
    <xf numFmtId="9" fontId="15" fillId="2" borderId="42" xfId="2" applyFont="1" applyFill="1" applyBorder="1" applyAlignment="1">
      <alignment horizontal="center" vertical="top"/>
    </xf>
    <xf numFmtId="0" fontId="0" fillId="2" borderId="1" xfId="0" applyFill="1" applyBorder="1" applyAlignment="1">
      <alignment vertical="top"/>
    </xf>
    <xf numFmtId="0" fontId="4" fillId="2" borderId="42" xfId="0" applyFont="1" applyFill="1" applyBorder="1" applyAlignment="1">
      <alignment horizontal="center" vertical="top"/>
    </xf>
    <xf numFmtId="0" fontId="29" fillId="2" borderId="18" xfId="0" applyFont="1" applyFill="1" applyBorder="1" applyAlignment="1">
      <alignment horizontal="right" vertical="top"/>
    </xf>
    <xf numFmtId="0" fontId="29" fillId="2" borderId="1" xfId="0" applyFont="1" applyFill="1" applyBorder="1" applyAlignment="1">
      <alignment horizontal="right" vertical="top"/>
    </xf>
    <xf numFmtId="9" fontId="15" fillId="2" borderId="0" xfId="2" applyFont="1" applyFill="1" applyBorder="1" applyAlignment="1">
      <alignment horizontal="center" vertical="top"/>
    </xf>
    <xf numFmtId="0" fontId="4" fillId="3" borderId="42" xfId="0" applyFont="1" applyFill="1" applyBorder="1" applyAlignment="1">
      <alignment horizontal="center" vertical="top"/>
    </xf>
    <xf numFmtId="0" fontId="0" fillId="2" borderId="41" xfId="0" applyFill="1" applyBorder="1" applyAlignment="1">
      <alignment vertical="top" wrapText="1"/>
    </xf>
    <xf numFmtId="0" fontId="4" fillId="2" borderId="30" xfId="0" applyFont="1" applyFill="1" applyBorder="1" applyAlignment="1">
      <alignment horizontal="center" vertical="top"/>
    </xf>
    <xf numFmtId="0" fontId="4" fillId="2" borderId="17" xfId="0" applyFont="1" applyFill="1" applyBorder="1" applyAlignment="1">
      <alignment vertical="top" wrapText="1"/>
    </xf>
    <xf numFmtId="0" fontId="0" fillId="2" borderId="16" xfId="0" applyFill="1" applyBorder="1" applyAlignment="1">
      <alignment vertical="top" wrapText="1"/>
    </xf>
    <xf numFmtId="0" fontId="29" fillId="2" borderId="2" xfId="0" applyFont="1" applyFill="1" applyBorder="1" applyAlignment="1">
      <alignment horizontal="right" vertical="top"/>
    </xf>
    <xf numFmtId="9" fontId="15" fillId="2" borderId="52" xfId="2" applyFont="1" applyFill="1" applyBorder="1" applyAlignment="1">
      <alignment horizontal="center" vertical="top"/>
    </xf>
    <xf numFmtId="0" fontId="0" fillId="2" borderId="8" xfId="0" applyFill="1" applyBorder="1" applyAlignment="1">
      <alignment vertical="top"/>
    </xf>
    <xf numFmtId="0" fontId="4" fillId="3" borderId="52" xfId="0" applyFont="1" applyFill="1" applyBorder="1" applyAlignment="1">
      <alignment horizontal="center" vertical="top"/>
    </xf>
    <xf numFmtId="0" fontId="0" fillId="2" borderId="25" xfId="0" applyFill="1" applyBorder="1" applyAlignment="1">
      <alignment vertical="top" wrapText="1"/>
    </xf>
    <xf numFmtId="0" fontId="0" fillId="2" borderId="24" xfId="0" applyFill="1" applyBorder="1" applyAlignment="1">
      <alignment vertical="top"/>
    </xf>
    <xf numFmtId="0" fontId="0" fillId="2" borderId="16" xfId="0" applyFill="1" applyBorder="1" applyAlignment="1">
      <alignment vertical="top"/>
    </xf>
    <xf numFmtId="0" fontId="29" fillId="2" borderId="17" xfId="0" applyFont="1" applyFill="1" applyBorder="1" applyAlignment="1">
      <alignment horizontal="right" vertical="top"/>
    </xf>
    <xf numFmtId="0" fontId="0" fillId="2" borderId="278" xfId="0" applyFill="1" applyBorder="1" applyAlignment="1">
      <alignment horizontal="center"/>
    </xf>
    <xf numFmtId="0" fontId="0" fillId="2" borderId="99" xfId="0" applyFill="1" applyBorder="1" applyAlignment="1">
      <alignment vertical="top" wrapText="1"/>
    </xf>
    <xf numFmtId="0" fontId="0" fillId="2" borderId="40" xfId="0" applyFill="1" applyBorder="1" applyAlignment="1">
      <alignment vertical="top"/>
    </xf>
    <xf numFmtId="0" fontId="4" fillId="2" borderId="0" xfId="0" applyFont="1" applyFill="1" applyAlignment="1">
      <alignment horizontal="center" vertical="top"/>
    </xf>
    <xf numFmtId="0" fontId="0" fillId="2" borderId="0" xfId="0" applyFill="1" applyAlignment="1">
      <alignment vertical="top"/>
    </xf>
    <xf numFmtId="0" fontId="4" fillId="2" borderId="0" xfId="0" applyFont="1" applyFill="1" applyAlignment="1">
      <alignment vertical="top"/>
    </xf>
    <xf numFmtId="0" fontId="0" fillId="2" borderId="0" xfId="0" applyFill="1" applyAlignment="1">
      <alignment horizontal="right" vertical="top"/>
    </xf>
    <xf numFmtId="0" fontId="41" fillId="2" borderId="16" xfId="0" applyFont="1" applyFill="1" applyBorder="1" applyAlignment="1">
      <alignment horizontal="right" vertical="top" wrapText="1"/>
    </xf>
    <xf numFmtId="0" fontId="29" fillId="2" borderId="0" xfId="0" applyFont="1" applyFill="1" applyAlignment="1">
      <alignment horizontal="right" vertical="top"/>
    </xf>
    <xf numFmtId="0" fontId="6" fillId="2" borderId="15" xfId="0" applyFont="1" applyFill="1" applyBorder="1"/>
    <xf numFmtId="166" fontId="4" fillId="2" borderId="42" xfId="0" applyNumberFormat="1" applyFont="1" applyFill="1" applyBorder="1" applyAlignment="1">
      <alignment horizontal="center"/>
    </xf>
    <xf numFmtId="0" fontId="28" fillId="2" borderId="0" xfId="0" applyFont="1" applyFill="1" applyAlignment="1">
      <alignment horizontal="right"/>
    </xf>
    <xf numFmtId="0" fontId="62" fillId="2" borderId="0" xfId="0" applyFont="1" applyFill="1" applyAlignment="1">
      <alignment horizontal="left" vertical="top"/>
    </xf>
    <xf numFmtId="0" fontId="6" fillId="2" borderId="30" xfId="0" applyFont="1" applyFill="1" applyBorder="1" applyAlignment="1">
      <alignment horizontal="left"/>
    </xf>
    <xf numFmtId="0" fontId="3" fillId="2" borderId="30" xfId="0" applyFont="1" applyFill="1" applyBorder="1" applyAlignment="1">
      <alignment horizontal="left" vertical="top"/>
    </xf>
    <xf numFmtId="0" fontId="0" fillId="2" borderId="2" xfId="0" applyFill="1" applyBorder="1" applyAlignment="1">
      <alignment horizontal="left" vertical="top"/>
    </xf>
    <xf numFmtId="9" fontId="4" fillId="3" borderId="42" xfId="2" applyFont="1" applyFill="1" applyBorder="1" applyAlignment="1">
      <alignment horizontal="center"/>
    </xf>
    <xf numFmtId="0" fontId="0" fillId="2" borderId="265" xfId="0" applyFill="1" applyBorder="1" applyAlignment="1">
      <alignment horizontal="left" vertical="top" wrapText="1"/>
    </xf>
    <xf numFmtId="0" fontId="28" fillId="2" borderId="24" xfId="0" applyFont="1" applyFill="1" applyBorder="1" applyAlignment="1">
      <alignment horizontal="right" vertical="top" wrapText="1"/>
    </xf>
    <xf numFmtId="0" fontId="26" fillId="2" borderId="0" xfId="0" applyFont="1" applyFill="1" applyAlignment="1">
      <alignment horizontal="left" wrapText="1"/>
    </xf>
    <xf numFmtId="0" fontId="26" fillId="2" borderId="6" xfId="0" applyFont="1" applyFill="1" applyBorder="1" applyAlignment="1">
      <alignment horizontal="left" wrapText="1"/>
    </xf>
    <xf numFmtId="0" fontId="29" fillId="2" borderId="5" xfId="0" applyFont="1" applyFill="1" applyBorder="1" applyAlignment="1">
      <alignment horizontal="right"/>
    </xf>
    <xf numFmtId="0" fontId="0" fillId="2" borderId="16" xfId="0" applyFill="1" applyBorder="1" applyAlignment="1">
      <alignment horizontal="right"/>
    </xf>
    <xf numFmtId="0" fontId="0" fillId="2" borderId="30" xfId="0" applyFill="1" applyBorder="1" applyAlignment="1">
      <alignment horizontal="left"/>
    </xf>
    <xf numFmtId="0" fontId="0" fillId="2" borderId="24" xfId="0" applyFill="1" applyBorder="1" applyAlignment="1">
      <alignment horizontal="right"/>
    </xf>
    <xf numFmtId="0" fontId="28" fillId="2" borderId="16" xfId="0" applyFont="1" applyFill="1" applyBorder="1" applyAlignment="1">
      <alignment horizontal="right"/>
    </xf>
    <xf numFmtId="0" fontId="0" fillId="2" borderId="16" xfId="0" applyFill="1" applyBorder="1" applyAlignment="1">
      <alignment horizontal="left"/>
    </xf>
    <xf numFmtId="0" fontId="28" fillId="2" borderId="24" xfId="0" applyFont="1" applyFill="1" applyBorder="1" applyAlignment="1">
      <alignment horizontal="right"/>
    </xf>
    <xf numFmtId="0" fontId="29" fillId="2" borderId="14" xfId="0" applyFont="1" applyFill="1" applyBorder="1" applyAlignment="1">
      <alignment horizontal="right"/>
    </xf>
    <xf numFmtId="2" fontId="4" fillId="2" borderId="0" xfId="2" applyNumberFormat="1" applyFont="1" applyFill="1" applyBorder="1" applyAlignment="1">
      <alignment horizontal="center"/>
    </xf>
    <xf numFmtId="0" fontId="4" fillId="2" borderId="0" xfId="0" applyFont="1" applyFill="1"/>
    <xf numFmtId="0" fontId="4" fillId="2" borderId="0" xfId="0" applyFont="1" applyFill="1" applyAlignment="1">
      <alignment vertical="center"/>
    </xf>
    <xf numFmtId="0" fontId="4" fillId="2" borderId="35" xfId="0" applyFont="1" applyFill="1" applyBorder="1" applyAlignment="1">
      <alignment horizontal="center"/>
    </xf>
    <xf numFmtId="0" fontId="6" fillId="2" borderId="0" xfId="0" applyFont="1" applyFill="1"/>
    <xf numFmtId="0" fontId="6" fillId="2" borderId="1" xfId="0" applyFont="1" applyFill="1" applyBorder="1" applyAlignment="1">
      <alignment horizontal="center"/>
    </xf>
    <xf numFmtId="0" fontId="0" fillId="2" borderId="279" xfId="0" applyFill="1" applyBorder="1"/>
    <xf numFmtId="0" fontId="6" fillId="2" borderId="18" xfId="0" applyFont="1" applyFill="1" applyBorder="1" applyAlignment="1">
      <alignment horizontal="center"/>
    </xf>
    <xf numFmtId="0" fontId="4" fillId="2" borderId="280" xfId="0" applyFont="1" applyFill="1" applyBorder="1" applyAlignment="1">
      <alignment horizontal="center"/>
    </xf>
    <xf numFmtId="0" fontId="0" fillId="2" borderId="281" xfId="0" applyFill="1" applyBorder="1"/>
    <xf numFmtId="2" fontId="4" fillId="2" borderId="52" xfId="2" applyNumberFormat="1" applyFont="1" applyFill="1" applyBorder="1" applyAlignment="1">
      <alignment horizontal="center"/>
    </xf>
    <xf numFmtId="0" fontId="2" fillId="2" borderId="60" xfId="0" applyFont="1" applyFill="1" applyBorder="1" applyAlignment="1">
      <alignment horizontal="center"/>
    </xf>
    <xf numFmtId="0" fontId="0" fillId="2" borderId="69" xfId="0" applyFill="1" applyBorder="1"/>
    <xf numFmtId="0" fontId="28" fillId="2" borderId="6" xfId="0" applyFont="1" applyFill="1" applyBorder="1" applyAlignment="1">
      <alignment horizontal="right"/>
    </xf>
    <xf numFmtId="0" fontId="7" fillId="2" borderId="7" xfId="0" applyFont="1" applyFill="1" applyBorder="1" applyAlignment="1">
      <alignment horizontal="left" vertical="top"/>
    </xf>
    <xf numFmtId="0" fontId="0" fillId="2" borderId="282" xfId="0" applyFill="1" applyBorder="1"/>
    <xf numFmtId="0" fontId="0" fillId="2" borderId="48" xfId="0" applyFill="1" applyBorder="1"/>
    <xf numFmtId="0" fontId="29" fillId="2" borderId="19" xfId="0" applyFont="1" applyFill="1" applyBorder="1" applyAlignment="1">
      <alignment horizontal="right" vertical="top" wrapText="1"/>
    </xf>
    <xf numFmtId="0" fontId="41" fillId="2" borderId="19" xfId="0" applyFont="1" applyFill="1" applyBorder="1" applyAlignment="1">
      <alignment horizontal="right" vertical="top" wrapText="1"/>
    </xf>
    <xf numFmtId="0" fontId="35" fillId="2" borderId="16" xfId="0" applyFont="1" applyFill="1" applyBorder="1" applyAlignment="1">
      <alignment horizontal="right" vertical="top" wrapText="1"/>
    </xf>
    <xf numFmtId="165" fontId="4" fillId="2" borderId="0" xfId="1" applyNumberFormat="1" applyFont="1" applyFill="1" applyBorder="1" applyAlignment="1">
      <alignment horizontal="center"/>
    </xf>
    <xf numFmtId="0" fontId="28" fillId="2" borderId="124" xfId="0" applyFont="1" applyFill="1" applyBorder="1" applyAlignment="1">
      <alignment horizontal="right" vertical="top" wrapText="1"/>
    </xf>
    <xf numFmtId="0" fontId="0" fillId="0" borderId="125" xfId="0" applyBorder="1"/>
    <xf numFmtId="0" fontId="0" fillId="3" borderId="0" xfId="0" applyFill="1" applyAlignment="1">
      <alignment horizontal="left" vertical="top"/>
    </xf>
    <xf numFmtId="0" fontId="0" fillId="0" borderId="59" xfId="0" applyBorder="1" applyAlignment="1">
      <alignment wrapText="1"/>
    </xf>
    <xf numFmtId="0" fontId="4" fillId="2" borderId="75" xfId="0" applyFont="1" applyFill="1" applyBorder="1" applyAlignment="1">
      <alignment horizontal="left"/>
    </xf>
    <xf numFmtId="0" fontId="4" fillId="2" borderId="0" xfId="0" applyFont="1" applyFill="1" applyAlignment="1">
      <alignment horizontal="left"/>
    </xf>
    <xf numFmtId="0" fontId="0" fillId="12" borderId="0" xfId="0" applyFill="1" applyAlignment="1">
      <alignment horizontal="left"/>
    </xf>
    <xf numFmtId="0" fontId="0" fillId="2" borderId="36" xfId="0" applyFill="1" applyBorder="1" applyAlignment="1">
      <alignment horizontal="left" vertical="top" wrapText="1"/>
    </xf>
    <xf numFmtId="0" fontId="0" fillId="2" borderId="125" xfId="0" applyFill="1" applyBorder="1" applyAlignment="1">
      <alignment horizontal="left"/>
    </xf>
    <xf numFmtId="0" fontId="25" fillId="2" borderId="1" xfId="0" applyFont="1" applyFill="1" applyBorder="1" applyProtection="1">
      <protection locked="0"/>
    </xf>
    <xf numFmtId="0" fontId="0" fillId="2" borderId="1" xfId="0" applyFill="1" applyBorder="1" applyProtection="1">
      <protection locked="0"/>
    </xf>
    <xf numFmtId="0" fontId="0" fillId="2" borderId="1" xfId="0" applyFill="1" applyBorder="1" applyAlignment="1" applyProtection="1">
      <alignment horizontal="left" vertical="top"/>
      <protection locked="0"/>
    </xf>
    <xf numFmtId="0" fontId="0" fillId="2" borderId="1" xfId="0" applyFill="1" applyBorder="1" applyAlignment="1" applyProtection="1">
      <alignment wrapText="1"/>
      <protection locked="0"/>
    </xf>
    <xf numFmtId="0" fontId="6" fillId="2" borderId="2" xfId="0" applyFont="1" applyFill="1" applyBorder="1" applyAlignment="1" applyProtection="1">
      <alignment horizontal="left"/>
      <protection locked="0"/>
    </xf>
    <xf numFmtId="0" fontId="0" fillId="2" borderId="2" xfId="0" applyFill="1" applyBorder="1" applyProtection="1">
      <protection locked="0"/>
    </xf>
    <xf numFmtId="0" fontId="0" fillId="2" borderId="2" xfId="0" applyFill="1" applyBorder="1" applyAlignment="1" applyProtection="1">
      <alignment horizontal="center"/>
      <protection locked="0"/>
    </xf>
    <xf numFmtId="0" fontId="0" fillId="2" borderId="34" xfId="0" applyFill="1" applyBorder="1" applyProtection="1">
      <protection locked="0"/>
    </xf>
    <xf numFmtId="0" fontId="0" fillId="4" borderId="73" xfId="0" applyFill="1" applyBorder="1" applyProtection="1">
      <protection locked="0"/>
    </xf>
    <xf numFmtId="0" fontId="0" fillId="8" borderId="74" xfId="0" applyFill="1" applyBorder="1" applyAlignment="1" applyProtection="1">
      <alignment horizontal="center"/>
      <protection locked="0"/>
    </xf>
    <xf numFmtId="0" fontId="0" fillId="8" borderId="75" xfId="0" applyFill="1" applyBorder="1" applyProtection="1">
      <protection locked="0"/>
    </xf>
    <xf numFmtId="0" fontId="0" fillId="8" borderId="75" xfId="0" applyFill="1" applyBorder="1" applyAlignment="1" applyProtection="1">
      <alignment horizontal="right"/>
      <protection locked="0"/>
    </xf>
    <xf numFmtId="1" fontId="0" fillId="8" borderId="75" xfId="0" applyNumberFormat="1" applyFill="1" applyBorder="1" applyAlignment="1" applyProtection="1">
      <alignment horizontal="center" vertical="center"/>
      <protection locked="0"/>
    </xf>
    <xf numFmtId="0" fontId="0" fillId="8" borderId="75" xfId="0" applyFill="1" applyBorder="1" applyAlignment="1" applyProtection="1">
      <alignment horizontal="center"/>
      <protection locked="0"/>
    </xf>
    <xf numFmtId="0" fontId="0" fillId="8" borderId="80" xfId="0" applyFill="1" applyBorder="1" applyProtection="1">
      <protection locked="0"/>
    </xf>
    <xf numFmtId="0" fontId="7" fillId="2" borderId="1" xfId="0" applyFont="1" applyFill="1" applyBorder="1" applyAlignment="1" applyProtection="1">
      <alignment horizontal="left" vertical="top"/>
      <protection locked="0"/>
    </xf>
    <xf numFmtId="0" fontId="7" fillId="2" borderId="1" xfId="0" applyFont="1" applyFill="1" applyBorder="1" applyProtection="1">
      <protection locked="0"/>
    </xf>
    <xf numFmtId="0" fontId="8" fillId="2" borderId="1" xfId="0" applyFont="1" applyFill="1" applyBorder="1" applyAlignment="1" applyProtection="1">
      <alignment wrapText="1"/>
      <protection locked="0"/>
    </xf>
    <xf numFmtId="0" fontId="4" fillId="2" borderId="3" xfId="0" applyFont="1" applyFill="1" applyBorder="1" applyAlignment="1" applyProtection="1">
      <alignment horizontal="right" vertical="center"/>
      <protection locked="0"/>
    </xf>
    <xf numFmtId="0" fontId="26" fillId="2" borderId="0" xfId="0" applyFont="1" applyFill="1" applyAlignment="1" applyProtection="1">
      <alignment horizontal="left" vertical="center"/>
      <protection locked="0"/>
    </xf>
    <xf numFmtId="0" fontId="0" fillId="4" borderId="76" xfId="0" applyFill="1" applyBorder="1" applyProtection="1">
      <protection locked="0"/>
    </xf>
    <xf numFmtId="0" fontId="7" fillId="8" borderId="0" xfId="0" applyFont="1" applyFill="1" applyAlignment="1" applyProtection="1">
      <alignment horizontal="left" vertical="center"/>
      <protection locked="0"/>
    </xf>
    <xf numFmtId="0" fontId="26" fillId="8" borderId="75" xfId="0" applyFont="1" applyFill="1" applyBorder="1" applyAlignment="1" applyProtection="1">
      <alignment horizontal="left" vertical="center"/>
      <protection locked="0"/>
    </xf>
    <xf numFmtId="0" fontId="26" fillId="8" borderId="75" xfId="0" applyFont="1" applyFill="1" applyBorder="1" applyAlignment="1" applyProtection="1">
      <alignment horizontal="right" vertical="center"/>
      <protection locked="0"/>
    </xf>
    <xf numFmtId="1" fontId="26" fillId="8" borderId="75" xfId="0" applyNumberFormat="1" applyFont="1" applyFill="1" applyBorder="1" applyAlignment="1" applyProtection="1">
      <alignment horizontal="center" vertical="center"/>
      <protection locked="0"/>
    </xf>
    <xf numFmtId="0" fontId="0" fillId="8" borderId="75" xfId="0" applyFill="1" applyBorder="1" applyAlignment="1" applyProtection="1">
      <alignment horizontal="center" vertical="center"/>
      <protection locked="0"/>
    </xf>
    <xf numFmtId="0" fontId="7" fillId="2" borderId="1" xfId="0" applyFont="1" applyFill="1" applyBorder="1" applyAlignment="1" applyProtection="1">
      <alignment horizontal="left" vertical="center"/>
      <protection locked="0"/>
    </xf>
    <xf numFmtId="0" fontId="7" fillId="2" borderId="2" xfId="0" applyFont="1" applyFill="1" applyBorder="1" applyAlignment="1" applyProtection="1">
      <alignment horizontal="left"/>
      <protection locked="0"/>
    </xf>
    <xf numFmtId="0" fontId="8" fillId="2" borderId="3" xfId="0" applyFont="1" applyFill="1" applyBorder="1" applyAlignment="1" applyProtection="1">
      <alignment wrapText="1"/>
      <protection locked="0"/>
    </xf>
    <xf numFmtId="0" fontId="6" fillId="2" borderId="0" xfId="0" applyFont="1" applyFill="1" applyAlignment="1" applyProtection="1">
      <alignment horizontal="right"/>
      <protection locked="0"/>
    </xf>
    <xf numFmtId="0" fontId="27" fillId="2" borderId="0" xfId="0" applyFont="1" applyFill="1" applyAlignment="1" applyProtection="1">
      <alignment horizontal="right"/>
      <protection locked="0"/>
    </xf>
    <xf numFmtId="0" fontId="27" fillId="2" borderId="0" xfId="0" applyFont="1" applyFill="1" applyAlignment="1" applyProtection="1">
      <alignment horizontal="left"/>
      <protection locked="0"/>
    </xf>
    <xf numFmtId="0" fontId="27" fillId="8" borderId="75" xfId="0" applyFont="1" applyFill="1" applyBorder="1" applyAlignment="1" applyProtection="1">
      <alignment horizontal="left"/>
      <protection locked="0"/>
    </xf>
    <xf numFmtId="0" fontId="27" fillId="8" borderId="75" xfId="0" applyFont="1" applyFill="1" applyBorder="1" applyAlignment="1" applyProtection="1">
      <alignment horizontal="right"/>
      <protection locked="0"/>
    </xf>
    <xf numFmtId="1" fontId="27" fillId="8" borderId="75" xfId="0" applyNumberFormat="1" applyFont="1" applyFill="1" applyBorder="1" applyAlignment="1" applyProtection="1">
      <alignment horizontal="center" vertical="center"/>
      <protection locked="0"/>
    </xf>
    <xf numFmtId="0" fontId="6" fillId="8" borderId="75" xfId="0" applyFont="1" applyFill="1" applyBorder="1" applyAlignment="1" applyProtection="1">
      <alignment horizontal="center"/>
      <protection locked="0"/>
    </xf>
    <xf numFmtId="0" fontId="6" fillId="8" borderId="75" xfId="0" applyFont="1" applyFill="1" applyBorder="1" applyAlignment="1" applyProtection="1">
      <alignment horizontal="left"/>
      <protection locked="0"/>
    </xf>
    <xf numFmtId="0" fontId="25" fillId="2" borderId="3" xfId="0" applyFont="1" applyFill="1" applyBorder="1" applyProtection="1">
      <protection locked="0"/>
    </xf>
    <xf numFmtId="0" fontId="7" fillId="2" borderId="4" xfId="0" applyFont="1" applyFill="1" applyBorder="1" applyProtection="1">
      <protection locked="0"/>
    </xf>
    <xf numFmtId="0" fontId="27" fillId="2" borderId="0" xfId="0" applyFont="1" applyFill="1" applyAlignment="1" applyProtection="1">
      <alignment horizontal="left" vertical="center"/>
      <protection locked="0"/>
    </xf>
    <xf numFmtId="0" fontId="27" fillId="8" borderId="75" xfId="0" applyFont="1" applyFill="1" applyBorder="1" applyAlignment="1" applyProtection="1">
      <alignment horizontal="left" vertical="center"/>
      <protection locked="0"/>
    </xf>
    <xf numFmtId="0" fontId="27" fillId="8" borderId="75" xfId="0" applyFont="1" applyFill="1" applyBorder="1" applyAlignment="1" applyProtection="1">
      <alignment horizontal="right" vertical="center"/>
      <protection locked="0"/>
    </xf>
    <xf numFmtId="0" fontId="6" fillId="8" borderId="75" xfId="0" applyFont="1" applyFill="1" applyBorder="1" applyAlignment="1" applyProtection="1">
      <alignment horizontal="center" vertical="center"/>
      <protection locked="0"/>
    </xf>
    <xf numFmtId="0" fontId="4" fillId="2" borderId="34" xfId="0" applyFont="1" applyFill="1" applyBorder="1" applyAlignment="1" applyProtection="1">
      <alignment horizontal="right" vertical="center"/>
      <protection locked="0"/>
    </xf>
    <xf numFmtId="0" fontId="7" fillId="2" borderId="1" xfId="0" applyFont="1" applyFill="1" applyBorder="1" applyAlignment="1" applyProtection="1">
      <alignment horizontal="left"/>
      <protection locked="0"/>
    </xf>
    <xf numFmtId="0" fontId="6" fillId="2" borderId="30" xfId="0" applyFont="1" applyFill="1" applyBorder="1" applyAlignment="1" applyProtection="1">
      <alignment horizontal="right" vertical="center"/>
      <protection locked="0"/>
    </xf>
    <xf numFmtId="0" fontId="26" fillId="2" borderId="30" xfId="0" applyFont="1" applyFill="1" applyBorder="1" applyAlignment="1" applyProtection="1">
      <alignment horizontal="right" vertical="center"/>
      <protection locked="0"/>
    </xf>
    <xf numFmtId="0" fontId="27" fillId="2" borderId="30" xfId="0" applyFont="1" applyFill="1" applyBorder="1" applyAlignment="1" applyProtection="1">
      <alignment horizontal="right" vertical="center"/>
      <protection locked="0"/>
    </xf>
    <xf numFmtId="0" fontId="27" fillId="2" borderId="0" xfId="0" applyFont="1" applyFill="1" applyAlignment="1" applyProtection="1">
      <alignment horizontal="right" vertical="center"/>
      <protection locked="0"/>
    </xf>
    <xf numFmtId="0" fontId="26" fillId="2" borderId="0" xfId="0" applyFont="1" applyFill="1" applyAlignment="1" applyProtection="1">
      <alignment horizontal="right" vertical="center"/>
      <protection locked="0"/>
    </xf>
    <xf numFmtId="0" fontId="0" fillId="2" borderId="1" xfId="0" applyFill="1" applyBorder="1" applyAlignment="1" applyProtection="1">
      <alignment horizontal="left"/>
      <protection locked="0"/>
    </xf>
    <xf numFmtId="0" fontId="27" fillId="2" borderId="16" xfId="0" applyFont="1" applyFill="1" applyBorder="1" applyAlignment="1" applyProtection="1">
      <alignment horizontal="left" vertical="center"/>
      <protection locked="0"/>
    </xf>
    <xf numFmtId="0" fontId="27" fillId="8" borderId="77" xfId="0" applyFont="1" applyFill="1" applyBorder="1" applyAlignment="1" applyProtection="1">
      <alignment horizontal="left" vertical="center"/>
      <protection locked="0"/>
    </xf>
    <xf numFmtId="0" fontId="27" fillId="8" borderId="78" xfId="0" applyFont="1" applyFill="1" applyBorder="1" applyAlignment="1" applyProtection="1">
      <alignment horizontal="right" vertical="center"/>
      <protection locked="0"/>
    </xf>
    <xf numFmtId="1" fontId="27" fillId="8" borderId="78" xfId="0" applyNumberFormat="1" applyFont="1" applyFill="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right" vertical="center"/>
      <protection locked="0"/>
    </xf>
    <xf numFmtId="165" fontId="27" fillId="2" borderId="0" xfId="1" applyNumberFormat="1" applyFont="1" applyFill="1" applyBorder="1" applyAlignment="1" applyProtection="1">
      <alignment horizontal="left" vertical="center"/>
      <protection locked="0"/>
    </xf>
    <xf numFmtId="0" fontId="3" fillId="8" borderId="74" xfId="0" applyFont="1" applyFill="1" applyBorder="1" applyAlignment="1" applyProtection="1">
      <alignment horizontal="left"/>
      <protection locked="0"/>
    </xf>
    <xf numFmtId="1" fontId="4" fillId="9" borderId="42" xfId="0" applyNumberFormat="1" applyFont="1" applyFill="1" applyBorder="1" applyAlignment="1" applyProtection="1">
      <alignment horizontal="center" vertical="center"/>
      <protection locked="0"/>
    </xf>
    <xf numFmtId="0" fontId="4" fillId="2" borderId="34" xfId="0" applyFont="1" applyFill="1" applyBorder="1" applyAlignment="1" applyProtection="1">
      <alignment horizontal="right" wrapText="1"/>
      <protection locked="0"/>
    </xf>
    <xf numFmtId="0" fontId="4" fillId="2" borderId="36" xfId="0" applyFont="1" applyFill="1" applyBorder="1" applyAlignment="1" applyProtection="1">
      <alignment horizontal="right" wrapText="1"/>
      <protection locked="0"/>
    </xf>
    <xf numFmtId="0" fontId="6" fillId="2" borderId="18" xfId="0" applyFont="1" applyFill="1" applyBorder="1" applyAlignment="1" applyProtection="1">
      <alignment horizontal="left"/>
      <protection locked="0"/>
    </xf>
    <xf numFmtId="0" fontId="0" fillId="2" borderId="18" xfId="0" applyFill="1" applyBorder="1" applyProtection="1">
      <protection locked="0"/>
    </xf>
    <xf numFmtId="0" fontId="0" fillId="2" borderId="18" xfId="0" applyFill="1" applyBorder="1" applyAlignment="1" applyProtection="1">
      <alignment horizontal="center"/>
      <protection locked="0"/>
    </xf>
    <xf numFmtId="0" fontId="0" fillId="2" borderId="3" xfId="0" applyFill="1" applyBorder="1" applyProtection="1">
      <protection locked="0"/>
    </xf>
    <xf numFmtId="165" fontId="27" fillId="8" borderId="75" xfId="1" applyNumberFormat="1" applyFont="1" applyFill="1" applyBorder="1" applyAlignment="1" applyProtection="1">
      <alignment horizontal="left" vertical="center"/>
      <protection locked="0"/>
    </xf>
    <xf numFmtId="165" fontId="27" fillId="8" borderId="79" xfId="1" applyNumberFormat="1" applyFont="1" applyFill="1" applyBorder="1" applyAlignment="1" applyProtection="1">
      <alignment horizontal="left" vertical="center"/>
      <protection locked="0"/>
    </xf>
    <xf numFmtId="165" fontId="27" fillId="8" borderId="75" xfId="1" applyNumberFormat="1" applyFont="1" applyFill="1" applyBorder="1" applyAlignment="1" applyProtection="1">
      <alignment horizontal="right" vertical="center"/>
      <protection locked="0"/>
    </xf>
    <xf numFmtId="1" fontId="27" fillId="8" borderId="75" xfId="1" applyNumberFormat="1" applyFont="1" applyFill="1" applyBorder="1" applyAlignment="1" applyProtection="1">
      <alignment horizontal="center" vertical="center"/>
      <protection locked="0"/>
    </xf>
    <xf numFmtId="165" fontId="6" fillId="8" borderId="75" xfId="1" applyNumberFormat="1" applyFont="1" applyFill="1" applyBorder="1" applyAlignment="1" applyProtection="1">
      <alignment horizontal="center" vertical="center"/>
      <protection locked="0"/>
    </xf>
    <xf numFmtId="0" fontId="25" fillId="2" borderId="9" xfId="0" applyFont="1" applyFill="1" applyBorder="1" applyProtection="1">
      <protection locked="0"/>
    </xf>
    <xf numFmtId="0" fontId="0" fillId="2" borderId="9" xfId="0" applyFill="1" applyBorder="1" applyProtection="1">
      <protection locked="0"/>
    </xf>
    <xf numFmtId="0" fontId="0" fillId="2" borderId="9" xfId="0" applyFill="1" applyBorder="1" applyAlignment="1" applyProtection="1">
      <alignment horizontal="left" vertical="top"/>
      <protection locked="0"/>
    </xf>
    <xf numFmtId="0" fontId="4" fillId="2" borderId="57" xfId="0" applyFont="1" applyFill="1" applyBorder="1" applyAlignment="1" applyProtection="1">
      <alignment horizontal="right" wrapText="1"/>
      <protection locked="0"/>
    </xf>
    <xf numFmtId="0" fontId="4" fillId="2" borderId="0" xfId="0" applyFont="1" applyFill="1" applyAlignment="1" applyProtection="1">
      <alignment horizontal="right" vertical="center"/>
      <protection locked="0"/>
    </xf>
    <xf numFmtId="0" fontId="0" fillId="2" borderId="0" xfId="0" applyFill="1" applyAlignment="1" applyProtection="1">
      <alignment horizontal="center"/>
      <protection locked="0"/>
    </xf>
    <xf numFmtId="0" fontId="30" fillId="8" borderId="80" xfId="0" applyFont="1" applyFill="1" applyBorder="1" applyAlignment="1" applyProtection="1">
      <alignment vertical="top"/>
      <protection locked="0"/>
    </xf>
    <xf numFmtId="0" fontId="30" fillId="8" borderId="78" xfId="0" applyFont="1" applyFill="1" applyBorder="1" applyAlignment="1" applyProtection="1">
      <alignment vertical="top"/>
      <protection locked="0"/>
    </xf>
    <xf numFmtId="1" fontId="30" fillId="8" borderId="52" xfId="0" applyNumberFormat="1" applyFont="1" applyFill="1" applyBorder="1" applyAlignment="1" applyProtection="1">
      <alignment horizontal="center" vertical="center"/>
      <protection locked="0"/>
    </xf>
    <xf numFmtId="9" fontId="4" fillId="2" borderId="42" xfId="2" applyFont="1" applyFill="1" applyBorder="1" applyAlignment="1" applyProtection="1">
      <alignment horizontal="center" vertical="center"/>
      <protection locked="0"/>
    </xf>
    <xf numFmtId="0" fontId="25" fillId="2" borderId="5" xfId="0" applyFont="1" applyFill="1" applyBorder="1" applyProtection="1">
      <protection locked="0"/>
    </xf>
    <xf numFmtId="0" fontId="0" fillId="2" borderId="5" xfId="0" applyFill="1" applyBorder="1" applyProtection="1">
      <protection locked="0"/>
    </xf>
    <xf numFmtId="0" fontId="0" fillId="2" borderId="5" xfId="0" applyFill="1" applyBorder="1" applyAlignment="1" applyProtection="1">
      <alignment horizontal="left"/>
      <protection locked="0"/>
    </xf>
    <xf numFmtId="0" fontId="0" fillId="2" borderId="0" xfId="0" applyFill="1" applyProtection="1">
      <protection locked="0"/>
    </xf>
    <xf numFmtId="0" fontId="0" fillId="2" borderId="0" xfId="0" applyFill="1" applyAlignment="1" applyProtection="1">
      <alignment horizontal="left" vertical="top" wrapText="1"/>
      <protection locked="0"/>
    </xf>
    <xf numFmtId="0" fontId="0" fillId="8" borderId="81" xfId="0" applyFill="1" applyBorder="1" applyAlignment="1" applyProtection="1">
      <alignment horizontal="center"/>
      <protection locked="0"/>
    </xf>
    <xf numFmtId="165" fontId="27" fillId="8" borderId="77" xfId="1" applyNumberFormat="1" applyFont="1" applyFill="1" applyBorder="1" applyAlignment="1" applyProtection="1">
      <alignment horizontal="left" vertical="center"/>
      <protection locked="0"/>
    </xf>
    <xf numFmtId="165" fontId="27" fillId="8" borderId="77" xfId="1" applyNumberFormat="1" applyFont="1" applyFill="1" applyBorder="1" applyAlignment="1" applyProtection="1">
      <alignment horizontal="right" vertical="center"/>
      <protection locked="0"/>
    </xf>
    <xf numFmtId="1" fontId="27" fillId="8" borderId="77" xfId="1" applyNumberFormat="1" applyFont="1" applyFill="1" applyBorder="1" applyAlignment="1" applyProtection="1">
      <alignment horizontal="center" vertical="center"/>
      <protection locked="0"/>
    </xf>
    <xf numFmtId="165" fontId="6" fillId="8" borderId="77" xfId="1" applyNumberFormat="1" applyFont="1" applyFill="1" applyBorder="1" applyAlignment="1" applyProtection="1">
      <alignment horizontal="center" vertical="center"/>
      <protection locked="0"/>
    </xf>
    <xf numFmtId="0" fontId="7" fillId="2" borderId="8" xfId="0" applyFont="1" applyFill="1" applyBorder="1" applyAlignment="1" applyProtection="1">
      <alignment horizontal="left" vertical="top"/>
      <protection locked="0"/>
    </xf>
    <xf numFmtId="0" fontId="31" fillId="4" borderId="83" xfId="0" applyFont="1" applyFill="1" applyBorder="1" applyAlignment="1" applyProtection="1">
      <alignment horizontal="left" vertical="center"/>
      <protection locked="0"/>
    </xf>
    <xf numFmtId="0" fontId="31" fillId="4" borderId="84" xfId="0" applyFont="1" applyFill="1" applyBorder="1" applyAlignment="1" applyProtection="1">
      <alignment horizontal="left" vertical="center"/>
      <protection locked="0"/>
    </xf>
    <xf numFmtId="0" fontId="0" fillId="2" borderId="2" xfId="0" applyFill="1" applyBorder="1" applyAlignment="1" applyProtection="1">
      <alignment horizontal="left"/>
      <protection locked="0"/>
    </xf>
    <xf numFmtId="0" fontId="0" fillId="2" borderId="30" xfId="0" applyFill="1" applyBorder="1" applyProtection="1">
      <protection locked="0"/>
    </xf>
    <xf numFmtId="0" fontId="0" fillId="2" borderId="30" xfId="0" applyFill="1" applyBorder="1" applyAlignment="1" applyProtection="1">
      <alignment horizontal="center"/>
      <protection locked="0"/>
    </xf>
    <xf numFmtId="0" fontId="0" fillId="8" borderId="85" xfId="0" applyFill="1" applyBorder="1" applyAlignment="1" applyProtection="1">
      <alignment horizontal="center"/>
      <protection locked="0"/>
    </xf>
    <xf numFmtId="0" fontId="7" fillId="8" borderId="86" xfId="0" applyFont="1" applyFill="1" applyBorder="1" applyAlignment="1" applyProtection="1">
      <alignment horizontal="left" vertical="top"/>
      <protection locked="0"/>
    </xf>
    <xf numFmtId="0" fontId="7" fillId="8" borderId="86" xfId="0" applyFont="1" applyFill="1" applyBorder="1" applyAlignment="1" applyProtection="1">
      <alignment horizontal="right" vertical="top"/>
      <protection locked="0"/>
    </xf>
    <xf numFmtId="1" fontId="7" fillId="8" borderId="86" xfId="0" applyNumberFormat="1" applyFont="1" applyFill="1" applyBorder="1" applyAlignment="1" applyProtection="1">
      <alignment horizontal="center" vertical="center"/>
      <protection locked="0"/>
    </xf>
    <xf numFmtId="0" fontId="7" fillId="8" borderId="86" xfId="0" applyFont="1" applyFill="1" applyBorder="1" applyAlignment="1" applyProtection="1">
      <alignment horizontal="center" vertical="top"/>
      <protection locked="0"/>
    </xf>
    <xf numFmtId="0" fontId="7" fillId="9" borderId="87" xfId="0" applyFont="1" applyFill="1" applyBorder="1" applyAlignment="1" applyProtection="1">
      <alignment horizontal="left" vertical="center"/>
      <protection locked="0"/>
    </xf>
    <xf numFmtId="0" fontId="7" fillId="9" borderId="88" xfId="0" applyFont="1" applyFill="1" applyBorder="1" applyAlignment="1" applyProtection="1">
      <alignment horizontal="left" vertical="center"/>
      <protection locked="0"/>
    </xf>
    <xf numFmtId="0" fontId="0" fillId="9" borderId="88" xfId="0" applyFill="1" applyBorder="1" applyAlignment="1" applyProtection="1">
      <alignment wrapText="1"/>
      <protection locked="0"/>
    </xf>
    <xf numFmtId="0" fontId="6" fillId="9" borderId="88" xfId="0" applyFont="1" applyFill="1" applyBorder="1" applyAlignment="1" applyProtection="1">
      <alignment horizontal="left"/>
      <protection locked="0"/>
    </xf>
    <xf numFmtId="0" fontId="0" fillId="9" borderId="88" xfId="0" applyFill="1" applyBorder="1" applyProtection="1">
      <protection locked="0"/>
    </xf>
    <xf numFmtId="0" fontId="0" fillId="9" borderId="89" xfId="0" applyFill="1" applyBorder="1" applyAlignment="1" applyProtection="1">
      <alignment horizontal="center"/>
      <protection locked="0"/>
    </xf>
    <xf numFmtId="0" fontId="7" fillId="9" borderId="90" xfId="0" applyFont="1" applyFill="1" applyBorder="1" applyAlignment="1" applyProtection="1">
      <alignment horizontal="left" vertical="center"/>
      <protection locked="0"/>
    </xf>
    <xf numFmtId="0" fontId="32" fillId="9" borderId="91" xfId="0" applyFont="1" applyFill="1" applyBorder="1" applyAlignment="1" applyProtection="1">
      <alignment horizontal="center"/>
      <protection locked="0"/>
    </xf>
    <xf numFmtId="0" fontId="0" fillId="9" borderId="91" xfId="0" applyFill="1" applyBorder="1" applyAlignment="1" applyProtection="1">
      <alignment horizontal="center"/>
      <protection locked="0"/>
    </xf>
    <xf numFmtId="0" fontId="32" fillId="9" borderId="91" xfId="0" applyFont="1" applyFill="1" applyBorder="1" applyAlignment="1" applyProtection="1">
      <alignment horizontal="right"/>
      <protection locked="0"/>
    </xf>
    <xf numFmtId="1" fontId="33" fillId="9" borderId="92" xfId="0" applyNumberFormat="1" applyFont="1" applyFill="1" applyBorder="1" applyAlignment="1" applyProtection="1">
      <alignment horizontal="right" vertical="center"/>
      <protection locked="0"/>
    </xf>
    <xf numFmtId="1" fontId="4" fillId="9" borderId="52" xfId="0" applyNumberFormat="1" applyFont="1" applyFill="1" applyBorder="1" applyAlignment="1" applyProtection="1">
      <alignment horizontal="center" vertical="center"/>
      <protection locked="0"/>
    </xf>
    <xf numFmtId="1" fontId="0" fillId="8" borderId="75" xfId="0" applyNumberFormat="1" applyFill="1" applyBorder="1" applyProtection="1">
      <protection locked="0"/>
    </xf>
    <xf numFmtId="0" fontId="0" fillId="2" borderId="53" xfId="0" applyFill="1" applyBorder="1" applyProtection="1">
      <protection locked="0"/>
    </xf>
    <xf numFmtId="0" fontId="0" fillId="2" borderId="16" xfId="0" applyFill="1" applyBorder="1" applyProtection="1">
      <protection locked="0"/>
    </xf>
    <xf numFmtId="0" fontId="34" fillId="8" borderId="75" xfId="0" applyFont="1" applyFill="1" applyBorder="1" applyProtection="1">
      <protection locked="0"/>
    </xf>
    <xf numFmtId="0" fontId="34" fillId="8" borderId="75" xfId="0" applyFont="1" applyFill="1" applyBorder="1" applyAlignment="1" applyProtection="1">
      <alignment horizontal="right"/>
      <protection locked="0"/>
    </xf>
    <xf numFmtId="1" fontId="34" fillId="8" borderId="75" xfId="0" applyNumberFormat="1" applyFont="1" applyFill="1" applyBorder="1" applyAlignment="1" applyProtection="1">
      <alignment horizontal="center" vertical="center"/>
      <protection locked="0"/>
    </xf>
    <xf numFmtId="0" fontId="4" fillId="8" borderId="79" xfId="0" applyFont="1" applyFill="1" applyBorder="1" applyAlignment="1" applyProtection="1">
      <alignment horizontal="center"/>
      <protection locked="0"/>
    </xf>
    <xf numFmtId="0" fontId="0" fillId="2" borderId="18" xfId="0" applyFill="1" applyBorder="1" applyAlignment="1" applyProtection="1">
      <alignment horizontal="center" vertical="top"/>
      <protection locked="0"/>
    </xf>
    <xf numFmtId="0" fontId="0" fillId="2" borderId="6" xfId="0" applyFill="1" applyBorder="1" applyAlignment="1" applyProtection="1">
      <alignment wrapText="1"/>
      <protection locked="0"/>
    </xf>
    <xf numFmtId="0" fontId="4" fillId="8" borderId="75" xfId="0" applyFont="1" applyFill="1" applyBorder="1" applyAlignment="1" applyProtection="1">
      <alignment horizontal="center"/>
      <protection locked="0"/>
    </xf>
    <xf numFmtId="0" fontId="0" fillId="2" borderId="1" xfId="0" applyFill="1" applyBorder="1" applyAlignment="1" applyProtection="1">
      <alignment horizontal="center" vertical="top"/>
      <protection locked="0"/>
    </xf>
    <xf numFmtId="0" fontId="6" fillId="2" borderId="35" xfId="0" applyFont="1" applyFill="1" applyBorder="1" applyAlignment="1" applyProtection="1">
      <alignment horizontal="left"/>
      <protection locked="0"/>
    </xf>
    <xf numFmtId="0" fontId="37" fillId="2" borderId="35" xfId="0" applyFont="1" applyFill="1" applyBorder="1" applyAlignment="1" applyProtection="1">
      <alignment horizontal="left"/>
      <protection locked="0"/>
    </xf>
    <xf numFmtId="0" fontId="34" fillId="2" borderId="35" xfId="0" applyFont="1" applyFill="1" applyBorder="1" applyProtection="1">
      <protection locked="0"/>
    </xf>
    <xf numFmtId="0" fontId="0" fillId="2" borderId="1" xfId="0" applyFill="1" applyBorder="1" applyAlignment="1" applyProtection="1">
      <alignment horizontal="center"/>
      <protection locked="0"/>
    </xf>
    <xf numFmtId="0" fontId="0" fillId="2" borderId="3" xfId="0" applyFill="1" applyBorder="1" applyAlignment="1" applyProtection="1">
      <alignment horizontal="right" wrapText="1"/>
      <protection locked="0"/>
    </xf>
    <xf numFmtId="164" fontId="4" fillId="3" borderId="42" xfId="1" applyNumberFormat="1" applyFont="1" applyFill="1" applyBorder="1" applyAlignment="1" applyProtection="1">
      <alignment horizontal="right"/>
      <protection locked="0"/>
    </xf>
    <xf numFmtId="164" fontId="15" fillId="3" borderId="42" xfId="1" applyNumberFormat="1" applyFont="1" applyFill="1" applyBorder="1" applyAlignment="1" applyProtection="1">
      <alignment horizontal="right"/>
      <protection locked="0"/>
    </xf>
    <xf numFmtId="164" fontId="4" fillId="2" borderId="42" xfId="1" applyNumberFormat="1" applyFont="1" applyFill="1" applyBorder="1" applyAlignment="1" applyProtection="1">
      <alignment horizontal="right"/>
      <protection locked="0"/>
    </xf>
    <xf numFmtId="0" fontId="15" fillId="2" borderId="35" xfId="0" applyFont="1" applyFill="1" applyBorder="1" applyAlignment="1" applyProtection="1">
      <alignment horizontal="left"/>
      <protection locked="0"/>
    </xf>
    <xf numFmtId="9" fontId="4" fillId="2" borderId="42" xfId="2" applyFont="1" applyFill="1" applyBorder="1" applyAlignment="1" applyProtection="1">
      <alignment horizontal="center"/>
      <protection locked="0"/>
    </xf>
    <xf numFmtId="9" fontId="0" fillId="2" borderId="0" xfId="2" applyFont="1" applyFill="1" applyBorder="1" applyAlignment="1" applyProtection="1">
      <alignment horizontal="center"/>
      <protection locked="0"/>
    </xf>
    <xf numFmtId="0" fontId="0" fillId="8" borderId="75" xfId="2" applyNumberFormat="1" applyFont="1" applyFill="1" applyBorder="1" applyAlignment="1" applyProtection="1">
      <alignment horizontal="center"/>
      <protection locked="0"/>
    </xf>
    <xf numFmtId="9" fontId="0" fillId="8" borderId="75" xfId="2" applyFont="1" applyFill="1" applyBorder="1" applyAlignment="1" applyProtection="1">
      <alignment horizontal="center"/>
      <protection locked="0"/>
    </xf>
    <xf numFmtId="9" fontId="0" fillId="8" borderId="75" xfId="2" applyFont="1" applyFill="1" applyBorder="1" applyAlignment="1" applyProtection="1">
      <alignment horizontal="right"/>
      <protection locked="0"/>
    </xf>
    <xf numFmtId="1" fontId="0" fillId="8" borderId="75" xfId="2" applyNumberFormat="1" applyFont="1" applyFill="1" applyBorder="1" applyAlignment="1" applyProtection="1">
      <alignment horizontal="center" vertical="center"/>
      <protection locked="0"/>
    </xf>
    <xf numFmtId="0" fontId="0" fillId="2" borderId="3" xfId="0" applyFill="1" applyBorder="1" applyAlignment="1" applyProtection="1">
      <alignment horizontal="left" vertical="top"/>
      <protection locked="0"/>
    </xf>
    <xf numFmtId="164" fontId="4" fillId="2" borderId="0" xfId="1" applyNumberFormat="1" applyFont="1" applyFill="1" applyBorder="1" applyAlignment="1" applyProtection="1">
      <alignment horizontal="right"/>
      <protection locked="0"/>
    </xf>
    <xf numFmtId="164" fontId="15" fillId="2" borderId="0" xfId="1" applyNumberFormat="1" applyFont="1" applyFill="1" applyBorder="1" applyAlignment="1" applyProtection="1">
      <alignment horizontal="right"/>
      <protection locked="0"/>
    </xf>
    <xf numFmtId="9" fontId="1" fillId="2" borderId="17" xfId="2" applyFont="1" applyFill="1" applyBorder="1" applyAlignment="1" applyProtection="1">
      <alignment horizontal="center"/>
      <protection locked="0"/>
    </xf>
    <xf numFmtId="0" fontId="37" fillId="2" borderId="36" xfId="0" applyFont="1" applyFill="1" applyBorder="1" applyAlignment="1" applyProtection="1">
      <alignment horizontal="left"/>
      <protection locked="0"/>
    </xf>
    <xf numFmtId="9" fontId="1" fillId="2" borderId="30" xfId="2" applyFont="1" applyFill="1" applyBorder="1" applyAlignment="1" applyProtection="1">
      <alignment horizontal="center"/>
      <protection locked="0"/>
    </xf>
    <xf numFmtId="9" fontId="0" fillId="2" borderId="16" xfId="2" applyFont="1" applyFill="1" applyBorder="1" applyProtection="1">
      <protection locked="0"/>
    </xf>
    <xf numFmtId="9" fontId="0" fillId="8" borderId="77" xfId="2" applyFont="1" applyFill="1" applyBorder="1" applyAlignment="1" applyProtection="1">
      <alignment horizontal="center"/>
      <protection locked="0"/>
    </xf>
    <xf numFmtId="0" fontId="4" fillId="2" borderId="3" xfId="0" applyFont="1" applyFill="1" applyBorder="1" applyAlignment="1" applyProtection="1">
      <alignment horizontal="right" wrapText="1"/>
      <protection locked="0"/>
    </xf>
    <xf numFmtId="0" fontId="0" fillId="2" borderId="2" xfId="0" applyFill="1" applyBorder="1" applyAlignment="1" applyProtection="1">
      <alignment horizontal="center" vertical="top"/>
      <protection locked="0"/>
    </xf>
    <xf numFmtId="0" fontId="0" fillId="2" borderId="34" xfId="0" applyFill="1" applyBorder="1" applyAlignment="1" applyProtection="1">
      <alignment horizontal="left" vertical="top"/>
      <protection locked="0"/>
    </xf>
    <xf numFmtId="9" fontId="4" fillId="2" borderId="0" xfId="2" applyFont="1" applyFill="1" applyBorder="1" applyAlignment="1" applyProtection="1">
      <alignment horizontal="center"/>
      <protection locked="0"/>
    </xf>
    <xf numFmtId="0" fontId="0" fillId="8" borderId="79" xfId="0" applyFill="1" applyBorder="1" applyAlignment="1" applyProtection="1">
      <alignment horizontal="center"/>
      <protection locked="0"/>
    </xf>
    <xf numFmtId="0" fontId="0" fillId="2" borderId="34" xfId="0" applyFill="1" applyBorder="1" applyAlignment="1" applyProtection="1">
      <alignment horizontal="right" wrapText="1"/>
      <protection locked="0"/>
    </xf>
    <xf numFmtId="0" fontId="0" fillId="8" borderId="77" xfId="0" applyFill="1" applyBorder="1" applyProtection="1">
      <protection locked="0"/>
    </xf>
    <xf numFmtId="0" fontId="0" fillId="8" borderId="267" xfId="0" applyFill="1" applyBorder="1" applyProtection="1">
      <protection locked="0"/>
    </xf>
    <xf numFmtId="0" fontId="0" fillId="8" borderId="268" xfId="0" applyFill="1" applyBorder="1" applyProtection="1">
      <protection locked="0"/>
    </xf>
    <xf numFmtId="0" fontId="0" fillId="8" borderId="269" xfId="0" applyFill="1" applyBorder="1" applyProtection="1">
      <protection locked="0"/>
    </xf>
    <xf numFmtId="0" fontId="0" fillId="8" borderId="270" xfId="0" applyFill="1" applyBorder="1" applyProtection="1">
      <protection locked="0"/>
    </xf>
    <xf numFmtId="0" fontId="0" fillId="8" borderId="271" xfId="0" applyFill="1" applyBorder="1" applyProtection="1">
      <protection locked="0"/>
    </xf>
    <xf numFmtId="0" fontId="0" fillId="8" borderId="272" xfId="0" applyFill="1" applyBorder="1" applyProtection="1">
      <protection locked="0"/>
    </xf>
    <xf numFmtId="9" fontId="0" fillId="8" borderId="273" xfId="2" applyFont="1" applyFill="1" applyBorder="1" applyProtection="1">
      <protection locked="0"/>
    </xf>
    <xf numFmtId="0" fontId="0" fillId="8" borderId="273" xfId="0" applyFill="1" applyBorder="1" applyProtection="1">
      <protection locked="0"/>
    </xf>
    <xf numFmtId="0" fontId="0" fillId="8" borderId="274" xfId="0" applyFill="1" applyBorder="1" applyProtection="1">
      <protection locked="0"/>
    </xf>
    <xf numFmtId="0" fontId="0" fillId="2" borderId="40" xfId="0" applyFill="1" applyBorder="1" applyAlignment="1" applyProtection="1">
      <alignment horizontal="left" vertical="top"/>
      <protection locked="0"/>
    </xf>
    <xf numFmtId="0" fontId="4" fillId="2" borderId="40" xfId="0" applyFont="1" applyFill="1" applyBorder="1" applyAlignment="1" applyProtection="1">
      <alignment horizontal="right" wrapText="1"/>
      <protection locked="0"/>
    </xf>
    <xf numFmtId="0" fontId="4" fillId="2" borderId="14" xfId="0" applyFont="1" applyFill="1" applyBorder="1" applyAlignment="1" applyProtection="1">
      <alignment horizontal="right" wrapText="1"/>
      <protection locked="0"/>
    </xf>
    <xf numFmtId="9" fontId="0" fillId="2" borderId="15" xfId="2" applyFont="1" applyFill="1" applyBorder="1" applyAlignment="1" applyProtection="1">
      <alignment horizontal="center"/>
      <protection locked="0"/>
    </xf>
    <xf numFmtId="0" fontId="38" fillId="2" borderId="36" xfId="0" applyFont="1" applyFill="1" applyBorder="1" applyAlignment="1" applyProtection="1">
      <alignment horizontal="left"/>
      <protection locked="0"/>
    </xf>
    <xf numFmtId="9" fontId="0" fillId="8" borderId="79" xfId="2" applyFont="1" applyFill="1" applyBorder="1" applyAlignment="1" applyProtection="1">
      <alignment horizontal="center"/>
      <protection locked="0"/>
    </xf>
    <xf numFmtId="0" fontId="0" fillId="8" borderId="79" xfId="0" applyFill="1" applyBorder="1" applyProtection="1">
      <protection locked="0"/>
    </xf>
    <xf numFmtId="0" fontId="0" fillId="2" borderId="5" xfId="0" applyFill="1" applyBorder="1" applyAlignment="1" applyProtection="1">
      <alignment horizontal="left" vertical="top"/>
      <protection locked="0"/>
    </xf>
    <xf numFmtId="0" fontId="0" fillId="2" borderId="5" xfId="0" applyFill="1" applyBorder="1" applyAlignment="1" applyProtection="1">
      <alignment horizontal="right" wrapText="1"/>
      <protection locked="0"/>
    </xf>
    <xf numFmtId="0" fontId="6" fillId="2" borderId="0" xfId="0" applyFont="1" applyFill="1" applyAlignment="1" applyProtection="1">
      <alignment horizontal="left"/>
      <protection locked="0"/>
    </xf>
    <xf numFmtId="0" fontId="15" fillId="2" borderId="0" xfId="0" applyFont="1" applyFill="1" applyAlignment="1" applyProtection="1">
      <alignment horizontal="left"/>
      <protection locked="0"/>
    </xf>
    <xf numFmtId="0" fontId="0" fillId="2" borderId="7" xfId="0" applyFill="1" applyBorder="1" applyProtection="1">
      <protection locked="0"/>
    </xf>
    <xf numFmtId="0" fontId="0" fillId="8" borderId="77" xfId="0" applyFill="1" applyBorder="1" applyAlignment="1" applyProtection="1">
      <alignment horizontal="right"/>
      <protection locked="0"/>
    </xf>
    <xf numFmtId="0" fontId="0" fillId="8" borderId="77" xfId="0" applyFill="1" applyBorder="1" applyAlignment="1" applyProtection="1">
      <alignment horizontal="center"/>
      <protection locked="0"/>
    </xf>
    <xf numFmtId="0" fontId="4" fillId="3" borderId="42" xfId="0" applyFont="1" applyFill="1" applyBorder="1" applyAlignment="1" applyProtection="1">
      <alignment horizontal="center"/>
      <protection locked="0"/>
    </xf>
    <xf numFmtId="0" fontId="6" fillId="8" borderId="78" xfId="0" applyFont="1" applyFill="1" applyBorder="1" applyAlignment="1" applyProtection="1">
      <alignment horizontal="center"/>
      <protection locked="0"/>
    </xf>
    <xf numFmtId="1" fontId="6" fillId="8" borderId="98" xfId="2" applyNumberFormat="1" applyFont="1" applyFill="1" applyBorder="1" applyAlignment="1" applyProtection="1">
      <alignment horizontal="center" vertical="center"/>
      <protection locked="0"/>
    </xf>
    <xf numFmtId="1" fontId="0" fillId="2" borderId="42" xfId="2" applyNumberFormat="1" applyFont="1" applyFill="1" applyBorder="1" applyAlignment="1" applyProtection="1">
      <alignment horizontal="center"/>
      <protection locked="0"/>
    </xf>
    <xf numFmtId="0" fontId="0" fillId="2" borderId="16" xfId="0" applyFill="1" applyBorder="1" applyAlignment="1" applyProtection="1">
      <alignment horizontal="left" vertical="top" wrapText="1"/>
      <protection locked="0"/>
    </xf>
    <xf numFmtId="0" fontId="4" fillId="2" borderId="17" xfId="0" applyFont="1" applyFill="1" applyBorder="1" applyAlignment="1" applyProtection="1">
      <alignment horizontal="center" vertical="top" wrapText="1"/>
      <protection locked="0"/>
    </xf>
    <xf numFmtId="0" fontId="6" fillId="8" borderId="74" xfId="0" applyFont="1" applyFill="1" applyBorder="1" applyAlignment="1" applyProtection="1">
      <alignment horizontal="center"/>
      <protection locked="0"/>
    </xf>
    <xf numFmtId="9" fontId="6" fillId="8" borderId="79" xfId="2" applyFont="1" applyFill="1" applyBorder="1" applyAlignment="1" applyProtection="1">
      <alignment horizontal="center"/>
      <protection locked="0"/>
    </xf>
    <xf numFmtId="0" fontId="6" fillId="8" borderId="79" xfId="0" applyFont="1" applyFill="1" applyBorder="1" applyAlignment="1" applyProtection="1">
      <alignment horizontal="left" vertical="top" wrapText="1"/>
      <protection locked="0"/>
    </xf>
    <xf numFmtId="0" fontId="6" fillId="8" borderId="86" xfId="0" applyFont="1" applyFill="1" applyBorder="1" applyAlignment="1" applyProtection="1">
      <alignment horizontal="right" vertical="top" wrapText="1"/>
      <protection locked="0"/>
    </xf>
    <xf numFmtId="1" fontId="6" fillId="8" borderId="79" xfId="0" applyNumberFormat="1" applyFont="1" applyFill="1" applyBorder="1" applyAlignment="1" applyProtection="1">
      <alignment horizontal="center" vertical="center" wrapText="1"/>
      <protection locked="0"/>
    </xf>
    <xf numFmtId="0" fontId="0" fillId="8" borderId="86" xfId="0" applyFill="1" applyBorder="1" applyAlignment="1" applyProtection="1">
      <alignment horizontal="center" vertical="top" wrapText="1"/>
      <protection locked="0"/>
    </xf>
    <xf numFmtId="0" fontId="0" fillId="2" borderId="30" xfId="0" applyFill="1" applyBorder="1" applyAlignment="1" applyProtection="1">
      <alignment horizontal="center" vertical="top"/>
      <protection locked="0"/>
    </xf>
    <xf numFmtId="0" fontId="6" fillId="2" borderId="0" xfId="0" applyFont="1" applyFill="1" applyAlignment="1" applyProtection="1">
      <alignment horizontal="center"/>
      <protection locked="0"/>
    </xf>
    <xf numFmtId="0" fontId="15" fillId="2" borderId="0" xfId="0" applyFont="1" applyFill="1" applyAlignment="1" applyProtection="1">
      <alignment horizontal="center"/>
      <protection locked="0"/>
    </xf>
    <xf numFmtId="0" fontId="6" fillId="8" borderId="79" xfId="0" applyFont="1" applyFill="1" applyBorder="1" applyAlignment="1" applyProtection="1">
      <alignment horizontal="center"/>
      <protection locked="0"/>
    </xf>
    <xf numFmtId="0" fontId="6" fillId="8" borderId="79" xfId="0" applyFont="1" applyFill="1" applyBorder="1" applyAlignment="1" applyProtection="1">
      <alignment horizontal="right"/>
      <protection locked="0"/>
    </xf>
    <xf numFmtId="1" fontId="6" fillId="8" borderId="79" xfId="0" applyNumberFormat="1" applyFont="1" applyFill="1" applyBorder="1" applyAlignment="1" applyProtection="1">
      <alignment horizontal="center" vertical="center"/>
      <protection locked="0"/>
    </xf>
    <xf numFmtId="6" fontId="4" fillId="3" borderId="42" xfId="0" applyNumberFormat="1" applyFont="1" applyFill="1" applyBorder="1" applyAlignment="1" applyProtection="1">
      <alignment horizontal="center"/>
      <protection locked="0"/>
    </xf>
    <xf numFmtId="9" fontId="6" fillId="8" borderId="75" xfId="2" applyFont="1" applyFill="1" applyBorder="1" applyAlignment="1" applyProtection="1">
      <alignment horizontal="center"/>
      <protection locked="0"/>
    </xf>
    <xf numFmtId="9" fontId="6" fillId="8" borderId="75" xfId="2" applyFont="1" applyFill="1" applyBorder="1" applyAlignment="1" applyProtection="1">
      <alignment horizontal="right"/>
      <protection locked="0"/>
    </xf>
    <xf numFmtId="1" fontId="6" fillId="8" borderId="75" xfId="2" applyNumberFormat="1" applyFont="1" applyFill="1" applyBorder="1" applyAlignment="1" applyProtection="1">
      <alignment horizontal="center" vertical="center"/>
      <protection locked="0"/>
    </xf>
    <xf numFmtId="9" fontId="0" fillId="8" borderId="75" xfId="2" applyFont="1" applyFill="1" applyBorder="1" applyAlignment="1" applyProtection="1">
      <alignment horizontal="left"/>
      <protection locked="0"/>
    </xf>
    <xf numFmtId="9" fontId="0" fillId="8" borderId="80" xfId="2" applyFont="1" applyFill="1" applyBorder="1" applyAlignment="1" applyProtection="1">
      <alignment horizontal="left"/>
      <protection locked="0"/>
    </xf>
    <xf numFmtId="0" fontId="0" fillId="2" borderId="18" xfId="0" applyFill="1" applyBorder="1" applyAlignment="1" applyProtection="1">
      <alignment wrapText="1"/>
      <protection locked="0"/>
    </xf>
    <xf numFmtId="0" fontId="0" fillId="2" borderId="30" xfId="0" applyFill="1" applyBorder="1" applyAlignment="1" applyProtection="1">
      <alignment wrapText="1"/>
      <protection locked="0"/>
    </xf>
    <xf numFmtId="0" fontId="0" fillId="2" borderId="17" xfId="0" applyFill="1" applyBorder="1" applyProtection="1">
      <protection locked="0"/>
    </xf>
    <xf numFmtId="0" fontId="4" fillId="2" borderId="30" xfId="0" applyFont="1" applyFill="1" applyBorder="1" applyAlignment="1" applyProtection="1">
      <alignment horizontal="center"/>
      <protection locked="0"/>
    </xf>
    <xf numFmtId="0" fontId="6" fillId="8" borderId="75" xfId="0" applyFont="1" applyFill="1" applyBorder="1" applyProtection="1">
      <protection locked="0"/>
    </xf>
    <xf numFmtId="0" fontId="6" fillId="8" borderId="75" xfId="0" applyFont="1" applyFill="1" applyBorder="1" applyAlignment="1" applyProtection="1">
      <alignment horizontal="right"/>
      <protection locked="0"/>
    </xf>
    <xf numFmtId="1" fontId="6" fillId="8" borderId="75" xfId="0" applyNumberFormat="1" applyFont="1" applyFill="1" applyBorder="1" applyAlignment="1" applyProtection="1">
      <alignment horizontal="center" vertical="center"/>
      <protection locked="0"/>
    </xf>
    <xf numFmtId="0" fontId="0" fillId="2" borderId="0" xfId="0" applyFill="1" applyAlignment="1" applyProtection="1">
      <alignment horizontal="center" wrapText="1"/>
      <protection locked="0"/>
    </xf>
    <xf numFmtId="0" fontId="6" fillId="8" borderId="75" xfId="0" applyFont="1" applyFill="1" applyBorder="1" applyAlignment="1" applyProtection="1">
      <alignment horizontal="center" wrapText="1"/>
      <protection locked="0"/>
    </xf>
    <xf numFmtId="0" fontId="6" fillId="8" borderId="75" xfId="0" applyFont="1" applyFill="1" applyBorder="1" applyAlignment="1" applyProtection="1">
      <alignment horizontal="right" wrapText="1"/>
      <protection locked="0"/>
    </xf>
    <xf numFmtId="1" fontId="6" fillId="8" borderId="75" xfId="0" applyNumberFormat="1" applyFont="1" applyFill="1" applyBorder="1" applyAlignment="1" applyProtection="1">
      <alignment horizontal="center" vertical="center" wrapText="1"/>
      <protection locked="0"/>
    </xf>
    <xf numFmtId="0" fontId="0" fillId="8" borderId="75" xfId="0" applyFill="1" applyBorder="1" applyAlignment="1" applyProtection="1">
      <alignment horizontal="center" wrapText="1"/>
      <protection locked="0"/>
    </xf>
    <xf numFmtId="0" fontId="0" fillId="8" borderId="77" xfId="0" applyFill="1" applyBorder="1" applyAlignment="1" applyProtection="1">
      <alignment horizontal="center" wrapText="1"/>
      <protection locked="0"/>
    </xf>
    <xf numFmtId="0" fontId="0" fillId="2" borderId="27" xfId="0" applyFill="1" applyBorder="1" applyAlignment="1" applyProtection="1">
      <alignment horizontal="center" vertical="top"/>
      <protection locked="0"/>
    </xf>
    <xf numFmtId="0" fontId="0" fillId="2" borderId="42" xfId="0" applyFill="1" applyBorder="1" applyAlignment="1" applyProtection="1">
      <alignment horizontal="center"/>
      <protection locked="0"/>
    </xf>
    <xf numFmtId="0" fontId="0" fillId="8" borderId="74" xfId="0" applyFill="1" applyBorder="1" applyProtection="1">
      <protection locked="0"/>
    </xf>
    <xf numFmtId="0" fontId="0" fillId="2" borderId="0" xfId="0" applyFill="1" applyAlignment="1" applyProtection="1">
      <alignment horizontal="center" vertical="top" wrapText="1"/>
      <protection locked="0"/>
    </xf>
    <xf numFmtId="0" fontId="6" fillId="8" borderId="79" xfId="0" applyFont="1" applyFill="1" applyBorder="1" applyAlignment="1" applyProtection="1">
      <alignment horizontal="right" wrapText="1"/>
      <protection locked="0"/>
    </xf>
    <xf numFmtId="1" fontId="6" fillId="8" borderId="79" xfId="2" applyNumberFormat="1" applyFont="1" applyFill="1" applyBorder="1" applyAlignment="1" applyProtection="1">
      <alignment horizontal="center" vertical="center"/>
      <protection locked="0"/>
    </xf>
    <xf numFmtId="9" fontId="55" fillId="8" borderId="75" xfId="2" applyFont="1" applyFill="1" applyBorder="1" applyAlignment="1" applyProtection="1">
      <alignment horizontal="left"/>
      <protection locked="0"/>
    </xf>
    <xf numFmtId="44" fontId="4" fillId="3" borderId="42" xfId="1" applyFont="1" applyFill="1" applyBorder="1" applyAlignment="1" applyProtection="1">
      <alignment horizontal="center"/>
      <protection locked="0"/>
    </xf>
    <xf numFmtId="0" fontId="7" fillId="9" borderId="103" xfId="0" applyFont="1" applyFill="1" applyBorder="1" applyAlignment="1" applyProtection="1">
      <alignment horizontal="left" vertical="center"/>
      <protection locked="0"/>
    </xf>
    <xf numFmtId="0" fontId="0" fillId="9" borderId="104" xfId="0" applyFill="1" applyBorder="1" applyAlignment="1" applyProtection="1">
      <alignment vertical="center"/>
      <protection locked="0"/>
    </xf>
    <xf numFmtId="0" fontId="0" fillId="9" borderId="105" xfId="0" applyFill="1" applyBorder="1" applyAlignment="1" applyProtection="1">
      <alignment vertical="center"/>
      <protection locked="0"/>
    </xf>
    <xf numFmtId="0" fontId="0" fillId="9" borderId="106" xfId="0" applyFill="1" applyBorder="1" applyAlignment="1" applyProtection="1">
      <alignment horizontal="center" vertical="center"/>
      <protection locked="0"/>
    </xf>
    <xf numFmtId="0" fontId="0" fillId="9" borderId="91" xfId="0" applyFill="1" applyBorder="1" applyProtection="1">
      <protection locked="0"/>
    </xf>
    <xf numFmtId="0" fontId="3" fillId="9" borderId="91" xfId="0" applyFont="1" applyFill="1" applyBorder="1" applyProtection="1">
      <protection locked="0"/>
    </xf>
    <xf numFmtId="0" fontId="3" fillId="9" borderId="91" xfId="0" applyFont="1" applyFill="1" applyBorder="1" applyAlignment="1" applyProtection="1">
      <alignment horizontal="right"/>
      <protection locked="0"/>
    </xf>
    <xf numFmtId="1" fontId="0" fillId="9" borderId="91" xfId="0" applyNumberFormat="1" applyFill="1" applyBorder="1" applyAlignment="1" applyProtection="1">
      <alignment horizontal="center" vertical="center"/>
      <protection locked="0"/>
    </xf>
    <xf numFmtId="0" fontId="0" fillId="8" borderId="78" xfId="0" applyFill="1" applyBorder="1" applyProtection="1">
      <protection locked="0"/>
    </xf>
    <xf numFmtId="0" fontId="7" fillId="2" borderId="30" xfId="0" applyFont="1" applyFill="1" applyBorder="1" applyAlignment="1" applyProtection="1">
      <alignment horizontal="left" vertical="top"/>
      <protection locked="0"/>
    </xf>
    <xf numFmtId="0" fontId="0" fillId="8" borderId="107" xfId="0" applyFill="1" applyBorder="1" applyAlignment="1" applyProtection="1">
      <alignment horizontal="center"/>
      <protection locked="0"/>
    </xf>
    <xf numFmtId="0" fontId="0" fillId="8" borderId="79" xfId="0" applyFill="1" applyBorder="1" applyAlignment="1" applyProtection="1">
      <alignment horizontal="right"/>
      <protection locked="0"/>
    </xf>
    <xf numFmtId="1" fontId="0" fillId="8" borderId="79" xfId="0" applyNumberFormat="1" applyFill="1" applyBorder="1" applyAlignment="1" applyProtection="1">
      <alignment horizontal="center" vertical="center"/>
      <protection locked="0"/>
    </xf>
    <xf numFmtId="0" fontId="33" fillId="8" borderId="75" xfId="0" applyFont="1" applyFill="1" applyBorder="1" applyAlignment="1" applyProtection="1">
      <alignment horizontal="center"/>
      <protection locked="0"/>
    </xf>
    <xf numFmtId="0" fontId="4" fillId="2" borderId="0" xfId="0" applyFont="1" applyFill="1" applyAlignment="1" applyProtection="1">
      <alignment horizontal="center"/>
      <protection locked="0"/>
    </xf>
    <xf numFmtId="0" fontId="0" fillId="8" borderId="108" xfId="0" applyFill="1" applyBorder="1" applyAlignment="1" applyProtection="1">
      <alignment horizontal="left"/>
      <protection locked="0"/>
    </xf>
    <xf numFmtId="0" fontId="0" fillId="8" borderId="108" xfId="0" applyFill="1" applyBorder="1" applyProtection="1">
      <protection locked="0"/>
    </xf>
    <xf numFmtId="0" fontId="0" fillId="8" borderId="108" xfId="0" applyFill="1" applyBorder="1" applyAlignment="1" applyProtection="1">
      <alignment horizontal="right"/>
      <protection locked="0"/>
    </xf>
    <xf numFmtId="1" fontId="0" fillId="8" borderId="100" xfId="0" applyNumberFormat="1" applyFill="1" applyBorder="1" applyAlignment="1" applyProtection="1">
      <alignment horizontal="center" vertical="center"/>
      <protection locked="0"/>
    </xf>
    <xf numFmtId="0" fontId="18" fillId="2" borderId="0" xfId="0" applyFont="1" applyFill="1" applyAlignment="1" applyProtection="1">
      <alignment horizontal="right"/>
      <protection locked="0"/>
    </xf>
    <xf numFmtId="0" fontId="26" fillId="8" borderId="108" xfId="0" applyFont="1" applyFill="1" applyBorder="1" applyAlignment="1" applyProtection="1">
      <alignment horizontal="left"/>
      <protection locked="0"/>
    </xf>
    <xf numFmtId="1" fontId="0" fillId="8" borderId="80" xfId="0" applyNumberFormat="1" applyFill="1" applyBorder="1" applyAlignment="1" applyProtection="1">
      <alignment horizontal="center" vertical="center"/>
      <protection locked="0"/>
    </xf>
    <xf numFmtId="9" fontId="14" fillId="2" borderId="0" xfId="2" applyFont="1" applyFill="1" applyBorder="1" applyAlignment="1" applyProtection="1">
      <alignment horizontal="center"/>
      <protection locked="0"/>
    </xf>
    <xf numFmtId="0" fontId="6" fillId="2" borderId="0" xfId="0" applyFont="1" applyFill="1" applyAlignment="1" applyProtection="1">
      <alignment horizontal="left" vertical="top" wrapText="1"/>
      <protection locked="0"/>
    </xf>
    <xf numFmtId="0" fontId="15" fillId="2" borderId="0" xfId="0" applyFont="1" applyFill="1" applyAlignment="1" applyProtection="1">
      <alignment horizontal="center" vertical="top" wrapText="1"/>
      <protection locked="0"/>
    </xf>
    <xf numFmtId="0" fontId="26" fillId="8" borderId="79" xfId="0" applyFont="1" applyFill="1" applyBorder="1" applyAlignment="1" applyProtection="1">
      <alignment horizontal="left"/>
      <protection locked="0"/>
    </xf>
    <xf numFmtId="0" fontId="0" fillId="8" borderId="86" xfId="0" applyFill="1" applyBorder="1" applyAlignment="1" applyProtection="1">
      <alignment horizontal="center"/>
      <protection locked="0"/>
    </xf>
    <xf numFmtId="0" fontId="26" fillId="8" borderId="0" xfId="0" applyFont="1" applyFill="1" applyAlignment="1" applyProtection="1">
      <alignment horizontal="left"/>
      <protection locked="0"/>
    </xf>
    <xf numFmtId="0" fontId="0" fillId="8" borderId="110" xfId="0" applyFill="1" applyBorder="1" applyProtection="1">
      <protection locked="0"/>
    </xf>
    <xf numFmtId="0" fontId="0" fillId="8" borderId="0" xfId="0" applyFill="1" applyAlignment="1" applyProtection="1">
      <alignment horizontal="right"/>
      <protection locked="0"/>
    </xf>
    <xf numFmtId="1" fontId="0" fillId="8" borderId="0" xfId="0" applyNumberFormat="1" applyFill="1" applyAlignment="1" applyProtection="1">
      <alignment horizontal="center" vertical="center"/>
      <protection locked="0"/>
    </xf>
    <xf numFmtId="1" fontId="0" fillId="2" borderId="0" xfId="2" applyNumberFormat="1" applyFont="1" applyFill="1" applyBorder="1" applyAlignment="1" applyProtection="1">
      <alignment horizontal="center"/>
      <protection locked="0"/>
    </xf>
    <xf numFmtId="0" fontId="0" fillId="8" borderId="0" xfId="0" applyFill="1" applyProtection="1">
      <protection locked="0"/>
    </xf>
    <xf numFmtId="0" fontId="0" fillId="8" borderId="0" xfId="0" applyFill="1" applyAlignment="1" applyProtection="1">
      <alignment horizontal="center"/>
      <protection locked="0"/>
    </xf>
    <xf numFmtId="9" fontId="6" fillId="8" borderId="0" xfId="2" applyFont="1" applyFill="1" applyBorder="1" applyAlignment="1" applyProtection="1">
      <alignment horizontal="left"/>
      <protection locked="0"/>
    </xf>
    <xf numFmtId="1" fontId="0" fillId="8" borderId="0" xfId="2" applyNumberFormat="1" applyFont="1" applyFill="1" applyBorder="1" applyAlignment="1" applyProtection="1">
      <alignment horizontal="center"/>
      <protection locked="0"/>
    </xf>
    <xf numFmtId="0" fontId="0" fillId="9" borderId="0" xfId="0" applyFill="1" applyAlignment="1" applyProtection="1">
      <alignment horizontal="left" vertical="top"/>
      <protection locked="0"/>
    </xf>
    <xf numFmtId="0" fontId="8" fillId="9" borderId="0" xfId="0" applyFont="1" applyFill="1" applyAlignment="1" applyProtection="1">
      <alignment horizontal="left" vertical="top"/>
      <protection locked="0"/>
    </xf>
    <xf numFmtId="0" fontId="0" fillId="9" borderId="0" xfId="0" applyFill="1" applyAlignment="1" applyProtection="1">
      <alignment wrapText="1"/>
      <protection locked="0"/>
    </xf>
    <xf numFmtId="0" fontId="6" fillId="9" borderId="0" xfId="0" applyFont="1" applyFill="1" applyAlignment="1" applyProtection="1">
      <alignment horizontal="left"/>
      <protection locked="0"/>
    </xf>
    <xf numFmtId="0" fontId="0" fillId="9" borderId="0" xfId="0" applyFill="1" applyAlignment="1" applyProtection="1">
      <alignment horizontal="right"/>
      <protection locked="0"/>
    </xf>
    <xf numFmtId="0" fontId="0" fillId="9" borderId="0" xfId="0" applyFill="1" applyProtection="1">
      <protection locked="0"/>
    </xf>
    <xf numFmtId="0" fontId="0" fillId="9" borderId="0" xfId="0" applyFill="1" applyAlignment="1" applyProtection="1">
      <alignment horizontal="center"/>
      <protection locked="0"/>
    </xf>
    <xf numFmtId="0" fontId="67" fillId="9" borderId="0" xfId="0" applyFont="1" applyFill="1" applyProtection="1">
      <protection locked="0"/>
    </xf>
    <xf numFmtId="1" fontId="0" fillId="9" borderId="0" xfId="0" applyNumberFormat="1" applyFill="1" applyAlignment="1" applyProtection="1">
      <alignment horizontal="center" vertical="center"/>
      <protection locked="0"/>
    </xf>
    <xf numFmtId="3" fontId="0" fillId="9" borderId="42" xfId="0" applyNumberFormat="1" applyFill="1" applyBorder="1" applyAlignment="1" applyProtection="1">
      <alignment horizontal="center"/>
      <protection locked="0"/>
    </xf>
    <xf numFmtId="0" fontId="0" fillId="0" borderId="0" xfId="0" applyAlignment="1" applyProtection="1">
      <alignment horizontal="left" vertical="top"/>
      <protection locked="0"/>
    </xf>
    <xf numFmtId="165" fontId="4" fillId="3" borderId="42" xfId="1" applyNumberFormat="1" applyFont="1" applyFill="1" applyBorder="1" applyAlignment="1" applyProtection="1">
      <alignment horizontal="center"/>
      <protection locked="0"/>
    </xf>
    <xf numFmtId="1" fontId="6" fillId="8" borderId="109" xfId="0" applyNumberFormat="1" applyFont="1" applyFill="1" applyBorder="1" applyAlignment="1" applyProtection="1">
      <alignment horizontal="center" vertical="center"/>
      <protection locked="0"/>
    </xf>
    <xf numFmtId="3" fontId="4" fillId="2" borderId="72" xfId="1" applyNumberFormat="1" applyFont="1" applyFill="1" applyBorder="1" applyAlignment="1" applyProtection="1">
      <alignment horizontal="center"/>
      <protection locked="0"/>
    </xf>
    <xf numFmtId="0" fontId="0" fillId="8" borderId="304" xfId="0" applyFill="1" applyBorder="1" applyProtection="1">
      <protection locked="0"/>
    </xf>
    <xf numFmtId="1" fontId="6" fillId="8" borderId="305" xfId="0" applyNumberFormat="1" applyFont="1" applyFill="1" applyBorder="1" applyAlignment="1" applyProtection="1">
      <alignment horizontal="center" vertical="center"/>
      <protection locked="0"/>
    </xf>
    <xf numFmtId="3" fontId="4" fillId="2" borderId="42" xfId="1" applyNumberFormat="1" applyFont="1" applyFill="1" applyBorder="1" applyAlignment="1" applyProtection="1">
      <alignment horizontal="center"/>
      <protection locked="0"/>
    </xf>
    <xf numFmtId="0" fontId="0" fillId="8" borderId="306" xfId="0" applyFill="1" applyBorder="1" applyProtection="1">
      <protection locked="0"/>
    </xf>
    <xf numFmtId="1" fontId="6" fillId="8" borderId="307" xfId="0" applyNumberFormat="1" applyFont="1" applyFill="1" applyBorder="1" applyAlignment="1" applyProtection="1">
      <alignment horizontal="center" vertical="center"/>
      <protection locked="0"/>
    </xf>
    <xf numFmtId="3" fontId="4" fillId="2" borderId="187" xfId="1" applyNumberFormat="1" applyFont="1" applyFill="1" applyBorder="1" applyAlignment="1" applyProtection="1">
      <alignment horizontal="center"/>
      <protection locked="0"/>
    </xf>
    <xf numFmtId="0" fontId="0" fillId="8" borderId="308" xfId="0" applyFill="1" applyBorder="1" applyProtection="1">
      <protection locked="0"/>
    </xf>
    <xf numFmtId="1" fontId="6" fillId="8" borderId="309" xfId="0" applyNumberFormat="1" applyFont="1" applyFill="1" applyBorder="1" applyAlignment="1" applyProtection="1">
      <alignment horizontal="center" vertical="center"/>
      <protection locked="0"/>
    </xf>
    <xf numFmtId="1" fontId="6" fillId="8" borderId="310" xfId="0" applyNumberFormat="1" applyFont="1" applyFill="1" applyBorder="1" applyAlignment="1" applyProtection="1">
      <alignment horizontal="center" vertical="center"/>
      <protection locked="0"/>
    </xf>
    <xf numFmtId="0" fontId="6" fillId="8" borderId="0" xfId="0" applyFont="1" applyFill="1" applyAlignment="1" applyProtection="1">
      <alignment horizontal="center"/>
      <protection locked="0"/>
    </xf>
    <xf numFmtId="0" fontId="7" fillId="9" borderId="91" xfId="0" applyFont="1" applyFill="1" applyBorder="1" applyAlignment="1" applyProtection="1">
      <alignment horizontal="left" vertical="top"/>
      <protection locked="0"/>
    </xf>
    <xf numFmtId="0" fontId="7" fillId="9" borderId="90" xfId="0" applyFont="1" applyFill="1" applyBorder="1" applyAlignment="1" applyProtection="1">
      <alignment horizontal="left" vertical="top"/>
      <protection locked="0"/>
    </xf>
    <xf numFmtId="0" fontId="0" fillId="9" borderId="91" xfId="0" applyFill="1" applyBorder="1" applyAlignment="1" applyProtection="1">
      <alignment horizontal="right"/>
      <protection locked="0"/>
    </xf>
    <xf numFmtId="0" fontId="7" fillId="2" borderId="17" xfId="0" applyFont="1" applyFill="1" applyBorder="1" applyAlignment="1" applyProtection="1">
      <alignment horizontal="left" vertical="top"/>
      <protection locked="0"/>
    </xf>
    <xf numFmtId="0" fontId="7" fillId="2" borderId="53" xfId="0" applyFont="1" applyFill="1" applyBorder="1" applyAlignment="1" applyProtection="1">
      <alignment horizontal="left" vertical="top"/>
      <protection locked="0"/>
    </xf>
    <xf numFmtId="0" fontId="7" fillId="2" borderId="29" xfId="0" applyFont="1" applyFill="1" applyBorder="1" applyAlignment="1" applyProtection="1">
      <alignment horizontal="left" vertical="top"/>
      <protection locked="0"/>
    </xf>
    <xf numFmtId="0" fontId="7" fillId="2" borderId="17" xfId="0" applyFont="1" applyFill="1" applyBorder="1" applyAlignment="1" applyProtection="1">
      <alignment horizontal="center" vertical="top"/>
      <protection locked="0"/>
    </xf>
    <xf numFmtId="0" fontId="0" fillId="8" borderId="101" xfId="0" applyFill="1" applyBorder="1" applyProtection="1">
      <protection locked="0"/>
    </xf>
    <xf numFmtId="0" fontId="0" fillId="8" borderId="85" xfId="0" applyFill="1" applyBorder="1" applyAlignment="1" applyProtection="1">
      <alignment horizontal="right"/>
      <protection locked="0"/>
    </xf>
    <xf numFmtId="0" fontId="0" fillId="8" borderId="109" xfId="0" applyFill="1" applyBorder="1" applyProtection="1">
      <protection locked="0"/>
    </xf>
    <xf numFmtId="0" fontId="0" fillId="8" borderId="102" xfId="0" applyFill="1" applyBorder="1" applyProtection="1">
      <protection locked="0"/>
    </xf>
    <xf numFmtId="0" fontId="0" fillId="8" borderId="81" xfId="0" applyFill="1" applyBorder="1" applyAlignment="1" applyProtection="1">
      <alignment horizontal="right"/>
      <protection locked="0"/>
    </xf>
    <xf numFmtId="9" fontId="0" fillId="8" borderId="101" xfId="2" applyFont="1" applyFill="1" applyBorder="1" applyAlignment="1" applyProtection="1">
      <alignment horizontal="left"/>
      <protection locked="0"/>
    </xf>
    <xf numFmtId="9" fontId="0" fillId="8" borderId="0" xfId="2" applyFont="1" applyFill="1" applyBorder="1" applyAlignment="1" applyProtection="1">
      <alignment horizontal="left"/>
      <protection locked="0"/>
    </xf>
    <xf numFmtId="9" fontId="0" fillId="8" borderId="85" xfId="2" applyFont="1" applyFill="1" applyBorder="1" applyAlignment="1" applyProtection="1">
      <alignment horizontal="left"/>
      <protection locked="0"/>
    </xf>
    <xf numFmtId="9" fontId="0" fillId="8" borderId="81" xfId="2" applyFont="1" applyFill="1" applyBorder="1" applyAlignment="1" applyProtection="1">
      <alignment horizontal="left"/>
      <protection locked="0"/>
    </xf>
    <xf numFmtId="0" fontId="0" fillId="2" borderId="8" xfId="0" applyFill="1" applyBorder="1" applyProtection="1">
      <protection locked="0"/>
    </xf>
    <xf numFmtId="0" fontId="0" fillId="8" borderId="1" xfId="0" applyFill="1" applyBorder="1" applyAlignment="1" applyProtection="1">
      <alignment horizontal="center" vertical="top"/>
      <protection locked="0"/>
    </xf>
    <xf numFmtId="0" fontId="0" fillId="2" borderId="17" xfId="0" applyFill="1" applyBorder="1" applyAlignment="1" applyProtection="1">
      <alignment horizontal="center"/>
      <protection locked="0"/>
    </xf>
    <xf numFmtId="0" fontId="0" fillId="2" borderId="121" xfId="0" applyFill="1" applyBorder="1" applyAlignment="1" applyProtection="1">
      <alignment horizontal="center" vertical="top"/>
      <protection locked="0"/>
    </xf>
    <xf numFmtId="0" fontId="0" fillId="2" borderId="122" xfId="0" applyFill="1" applyBorder="1" applyAlignment="1" applyProtection="1">
      <alignment horizontal="center" vertical="top"/>
      <protection locked="0"/>
    </xf>
    <xf numFmtId="0" fontId="0" fillId="2" borderId="128" xfId="0" applyFill="1" applyBorder="1" applyAlignment="1" applyProtection="1">
      <alignment horizontal="center"/>
      <protection locked="0"/>
    </xf>
    <xf numFmtId="0" fontId="0" fillId="2" borderId="0" xfId="0" applyFill="1" applyAlignment="1" applyProtection="1">
      <alignment horizontal="left"/>
      <protection locked="0"/>
    </xf>
    <xf numFmtId="0" fontId="4" fillId="3" borderId="134" xfId="0" applyFont="1" applyFill="1" applyBorder="1" applyAlignment="1" applyProtection="1">
      <alignment horizontal="left" vertical="top"/>
      <protection locked="0"/>
    </xf>
    <xf numFmtId="0" fontId="4" fillId="3" borderId="58" xfId="0" applyFont="1" applyFill="1" applyBorder="1" applyAlignment="1" applyProtection="1">
      <alignment horizontal="left" vertical="top"/>
      <protection locked="0"/>
    </xf>
    <xf numFmtId="0" fontId="4" fillId="3" borderId="135" xfId="0" applyFont="1" applyFill="1" applyBorder="1" applyAlignment="1" applyProtection="1">
      <alignment horizontal="left" vertical="top"/>
      <protection locked="0"/>
    </xf>
    <xf numFmtId="0" fontId="0" fillId="2" borderId="17" xfId="0" applyFill="1" applyBorder="1" applyAlignment="1" applyProtection="1">
      <alignment horizontal="left"/>
      <protection locked="0"/>
    </xf>
    <xf numFmtId="1" fontId="0" fillId="9" borderId="92" xfId="0" applyNumberFormat="1" applyFill="1" applyBorder="1" applyAlignment="1" applyProtection="1">
      <alignment horizontal="center" vertical="center"/>
      <protection locked="0"/>
    </xf>
    <xf numFmtId="0" fontId="0" fillId="15" borderId="42" xfId="0" applyFill="1" applyBorder="1" applyAlignment="1" applyProtection="1">
      <alignment horizontal="center"/>
      <protection locked="0"/>
    </xf>
    <xf numFmtId="0" fontId="0" fillId="2" borderId="0" xfId="0" applyFill="1" applyAlignment="1" applyProtection="1">
      <alignment horizontal="left" vertical="top"/>
      <protection locked="0"/>
    </xf>
    <xf numFmtId="0" fontId="0" fillId="2" borderId="265" xfId="0" applyFill="1" applyBorder="1" applyProtection="1">
      <protection locked="0"/>
    </xf>
    <xf numFmtId="0" fontId="0" fillId="8" borderId="95" xfId="0" applyFill="1" applyBorder="1" applyProtection="1">
      <protection locked="0"/>
    </xf>
    <xf numFmtId="0" fontId="0" fillId="8" borderId="96" xfId="0" applyFill="1" applyBorder="1" applyProtection="1">
      <protection locked="0"/>
    </xf>
    <xf numFmtId="0" fontId="0" fillId="8" borderId="96" xfId="0" applyFill="1" applyBorder="1" applyAlignment="1" applyProtection="1">
      <alignment horizontal="right"/>
      <protection locked="0"/>
    </xf>
    <xf numFmtId="1" fontId="0" fillId="8" borderId="96" xfId="0" applyNumberFormat="1" applyFill="1" applyBorder="1" applyAlignment="1" applyProtection="1">
      <alignment horizontal="center" vertical="center"/>
      <protection locked="0"/>
    </xf>
    <xf numFmtId="0" fontId="0" fillId="2" borderId="0" xfId="0" applyFill="1" applyAlignment="1" applyProtection="1">
      <alignment horizontal="right"/>
      <protection locked="0"/>
    </xf>
    <xf numFmtId="0" fontId="0" fillId="8" borderId="15" xfId="0" applyFill="1" applyBorder="1" applyProtection="1">
      <protection locked="0"/>
    </xf>
    <xf numFmtId="0" fontId="0" fillId="8" borderId="15" xfId="0" applyFill="1" applyBorder="1" applyAlignment="1" applyProtection="1">
      <alignment horizontal="right"/>
      <protection locked="0"/>
    </xf>
    <xf numFmtId="1" fontId="0" fillId="8" borderId="46" xfId="0" applyNumberFormat="1"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4" fillId="2" borderId="0" xfId="0" applyFont="1" applyFill="1" applyProtection="1">
      <protection locked="0"/>
    </xf>
    <xf numFmtId="0" fontId="6" fillId="3" borderId="129" xfId="0" applyFont="1" applyFill="1" applyBorder="1" applyAlignment="1" applyProtection="1">
      <alignment horizontal="left" vertical="top"/>
      <protection locked="0"/>
    </xf>
    <xf numFmtId="0" fontId="6" fillId="3" borderId="130" xfId="0" applyFont="1" applyFill="1" applyBorder="1" applyAlignment="1" applyProtection="1">
      <alignment wrapText="1"/>
      <protection locked="0"/>
    </xf>
    <xf numFmtId="0" fontId="6" fillId="3" borderId="130" xfId="0" applyFont="1" applyFill="1" applyBorder="1" applyAlignment="1" applyProtection="1">
      <alignment horizontal="left"/>
      <protection locked="0"/>
    </xf>
    <xf numFmtId="0" fontId="6" fillId="3" borderId="130" xfId="0" applyFont="1" applyFill="1" applyBorder="1" applyAlignment="1" applyProtection="1">
      <alignment horizontal="right"/>
      <protection locked="0"/>
    </xf>
    <xf numFmtId="0" fontId="6" fillId="3" borderId="130" xfId="0" applyFont="1" applyFill="1" applyBorder="1" applyProtection="1">
      <protection locked="0"/>
    </xf>
    <xf numFmtId="0" fontId="15" fillId="3" borderId="131" xfId="0" applyFont="1" applyFill="1" applyBorder="1" applyProtection="1">
      <protection locked="0"/>
    </xf>
    <xf numFmtId="0" fontId="6" fillId="3" borderId="132" xfId="0" applyFont="1" applyFill="1" applyBorder="1" applyAlignment="1" applyProtection="1">
      <alignment horizontal="left" vertical="top"/>
      <protection locked="0"/>
    </xf>
    <xf numFmtId="0" fontId="6" fillId="3" borderId="0" xfId="0" applyFont="1" applyFill="1" applyAlignment="1" applyProtection="1">
      <alignment wrapText="1"/>
      <protection locked="0"/>
    </xf>
    <xf numFmtId="0" fontId="6" fillId="3" borderId="0" xfId="0" applyFont="1" applyFill="1" applyAlignment="1" applyProtection="1">
      <alignment horizontal="left"/>
      <protection locked="0"/>
    </xf>
    <xf numFmtId="0" fontId="6" fillId="3" borderId="0" xfId="0" applyFont="1" applyFill="1" applyAlignment="1" applyProtection="1">
      <alignment horizontal="right"/>
      <protection locked="0"/>
    </xf>
    <xf numFmtId="0" fontId="6" fillId="3" borderId="0" xfId="0" applyFont="1" applyFill="1" applyProtection="1">
      <protection locked="0"/>
    </xf>
    <xf numFmtId="0" fontId="15" fillId="3" borderId="133" xfId="0" applyFont="1" applyFill="1" applyBorder="1" applyProtection="1">
      <protection locked="0"/>
    </xf>
    <xf numFmtId="0" fontId="6" fillId="3" borderId="134" xfId="0" applyFont="1" applyFill="1" applyBorder="1" applyAlignment="1" applyProtection="1">
      <alignment horizontal="left" vertical="top"/>
      <protection locked="0"/>
    </xf>
    <xf numFmtId="0" fontId="6" fillId="3" borderId="58" xfId="0" applyFont="1" applyFill="1" applyBorder="1" applyAlignment="1" applyProtection="1">
      <alignment wrapText="1"/>
      <protection locked="0"/>
    </xf>
    <xf numFmtId="0" fontId="6" fillId="3" borderId="58" xfId="0" applyFont="1" applyFill="1" applyBorder="1" applyAlignment="1" applyProtection="1">
      <alignment horizontal="left"/>
      <protection locked="0"/>
    </xf>
    <xf numFmtId="0" fontId="6" fillId="3" borderId="58" xfId="0" applyFont="1" applyFill="1" applyBorder="1" applyAlignment="1" applyProtection="1">
      <alignment horizontal="right"/>
      <protection locked="0"/>
    </xf>
    <xf numFmtId="0" fontId="6" fillId="3" borderId="58" xfId="0" applyFont="1" applyFill="1" applyBorder="1" applyProtection="1">
      <protection locked="0"/>
    </xf>
    <xf numFmtId="0" fontId="15" fillId="3" borderId="135" xfId="0" applyFont="1" applyFill="1" applyBorder="1" applyProtection="1">
      <protection locked="0"/>
    </xf>
    <xf numFmtId="0" fontId="0" fillId="3" borderId="292" xfId="0" applyFill="1" applyBorder="1" applyAlignment="1" applyProtection="1">
      <alignment horizontal="left" vertical="top"/>
      <protection locked="0"/>
    </xf>
    <xf numFmtId="0" fontId="0" fillId="3" borderId="293" xfId="0" applyFill="1" applyBorder="1" applyAlignment="1" applyProtection="1">
      <alignment wrapText="1"/>
      <protection locked="0"/>
    </xf>
    <xf numFmtId="0" fontId="6" fillId="3" borderId="293" xfId="0" applyFont="1" applyFill="1" applyBorder="1" applyAlignment="1" applyProtection="1">
      <alignment horizontal="left"/>
      <protection locked="0"/>
    </xf>
    <xf numFmtId="0" fontId="0" fillId="3" borderId="293" xfId="0" applyFill="1" applyBorder="1" applyAlignment="1" applyProtection="1">
      <alignment horizontal="right"/>
      <protection locked="0"/>
    </xf>
    <xf numFmtId="0" fontId="0" fillId="3" borderId="293" xfId="0" applyFill="1" applyBorder="1" applyProtection="1">
      <protection locked="0"/>
    </xf>
    <xf numFmtId="0" fontId="4" fillId="3" borderId="294" xfId="0" applyFont="1" applyFill="1" applyBorder="1" applyAlignment="1" applyProtection="1">
      <alignment horizontal="center"/>
      <protection locked="0"/>
    </xf>
    <xf numFmtId="0" fontId="0" fillId="3" borderId="295" xfId="0" applyFill="1" applyBorder="1" applyAlignment="1" applyProtection="1">
      <alignment horizontal="left" vertical="top"/>
      <protection locked="0"/>
    </xf>
    <xf numFmtId="0" fontId="0" fillId="3" borderId="0" xfId="0" applyFill="1" applyAlignment="1" applyProtection="1">
      <alignment wrapText="1"/>
      <protection locked="0"/>
    </xf>
    <xf numFmtId="0" fontId="0" fillId="3" borderId="0" xfId="0" applyFill="1" applyAlignment="1" applyProtection="1">
      <alignment horizontal="right"/>
      <protection locked="0"/>
    </xf>
    <xf numFmtId="0" fontId="0" fillId="3" borderId="0" xfId="0" applyFill="1" applyProtection="1">
      <protection locked="0"/>
    </xf>
    <xf numFmtId="0" fontId="4" fillId="3" borderId="296" xfId="0" applyFont="1" applyFill="1" applyBorder="1" applyAlignment="1" applyProtection="1">
      <alignment horizontal="center"/>
      <protection locked="0"/>
    </xf>
    <xf numFmtId="0" fontId="0" fillId="3" borderId="297" xfId="0" applyFill="1" applyBorder="1" applyAlignment="1" applyProtection="1">
      <alignment horizontal="left" vertical="top"/>
      <protection locked="0"/>
    </xf>
    <xf numFmtId="0" fontId="0" fillId="3" borderId="298" xfId="0" applyFill="1" applyBorder="1" applyAlignment="1" applyProtection="1">
      <alignment wrapText="1"/>
      <protection locked="0"/>
    </xf>
    <xf numFmtId="0" fontId="6" fillId="3" borderId="298" xfId="0" applyFont="1" applyFill="1" applyBorder="1" applyAlignment="1" applyProtection="1">
      <alignment horizontal="left"/>
      <protection locked="0"/>
    </xf>
    <xf numFmtId="0" fontId="0" fillId="3" borderId="298" xfId="0" applyFill="1" applyBorder="1" applyAlignment="1" applyProtection="1">
      <alignment horizontal="right"/>
      <protection locked="0"/>
    </xf>
    <xf numFmtId="0" fontId="0" fillId="3" borderId="298" xfId="0" applyFill="1" applyBorder="1" applyProtection="1">
      <protection locked="0"/>
    </xf>
    <xf numFmtId="0" fontId="4" fillId="3" borderId="299" xfId="0" applyFont="1" applyFill="1" applyBorder="1" applyAlignment="1" applyProtection="1">
      <alignment horizontal="center"/>
      <protection locked="0"/>
    </xf>
    <xf numFmtId="0" fontId="0" fillId="9" borderId="291" xfId="0" applyFill="1" applyBorder="1" applyProtection="1">
      <protection locked="0"/>
    </xf>
    <xf numFmtId="0" fontId="0" fillId="9" borderId="291" xfId="0" applyFill="1" applyBorder="1" applyAlignment="1" applyProtection="1">
      <alignment horizontal="center"/>
      <protection locked="0"/>
    </xf>
    <xf numFmtId="0" fontId="4" fillId="9" borderId="0" xfId="0" applyFont="1" applyFill="1" applyProtection="1">
      <protection locked="0"/>
    </xf>
    <xf numFmtId="0" fontId="0" fillId="9" borderId="42" xfId="0" applyFill="1" applyBorder="1" applyAlignment="1" applyProtection="1">
      <alignment horizontal="center"/>
      <protection locked="0"/>
    </xf>
    <xf numFmtId="0" fontId="0" fillId="2" borderId="75" xfId="0" applyFill="1" applyBorder="1" applyProtection="1">
      <protection locked="0"/>
    </xf>
    <xf numFmtId="1" fontId="0" fillId="13" borderId="0" xfId="2" applyNumberFormat="1" applyFont="1" applyFill="1" applyBorder="1" applyAlignment="1" applyProtection="1">
      <alignment horizontal="center"/>
      <protection locked="0"/>
    </xf>
    <xf numFmtId="0" fontId="0" fillId="8" borderId="86" xfId="0" applyFill="1" applyBorder="1" applyProtection="1">
      <protection locked="0"/>
    </xf>
    <xf numFmtId="0" fontId="0" fillId="8" borderId="85" xfId="0" applyFill="1" applyBorder="1" applyProtection="1">
      <protection locked="0"/>
    </xf>
    <xf numFmtId="1" fontId="0" fillId="8" borderId="311" xfId="0" applyNumberFormat="1" applyFill="1" applyBorder="1" applyAlignment="1" applyProtection="1">
      <alignment horizontal="center" vertical="center"/>
      <protection locked="0"/>
    </xf>
    <xf numFmtId="1" fontId="0" fillId="8" borderId="283" xfId="2" applyNumberFormat="1" applyFont="1" applyFill="1" applyBorder="1" applyAlignment="1" applyProtection="1">
      <alignment horizontal="center"/>
      <protection locked="0"/>
    </xf>
    <xf numFmtId="0" fontId="15" fillId="2" borderId="0" xfId="0" applyFont="1" applyFill="1" applyProtection="1">
      <protection locked="0"/>
    </xf>
    <xf numFmtId="0" fontId="0" fillId="2" borderId="78" xfId="0" applyFill="1" applyBorder="1" applyProtection="1">
      <protection locked="0"/>
    </xf>
    <xf numFmtId="0" fontId="0" fillId="8" borderId="107" xfId="0" applyFill="1" applyBorder="1" applyProtection="1">
      <protection locked="0"/>
    </xf>
    <xf numFmtId="0" fontId="0" fillId="8" borderId="107" xfId="0" applyFill="1" applyBorder="1" applyAlignment="1" applyProtection="1">
      <alignment horizontal="right"/>
      <protection locked="0"/>
    </xf>
    <xf numFmtId="1" fontId="0" fillId="8" borderId="107" xfId="0" applyNumberFormat="1" applyFill="1" applyBorder="1" applyAlignment="1" applyProtection="1">
      <alignment horizontal="center" vertical="center"/>
      <protection locked="0"/>
    </xf>
    <xf numFmtId="0" fontId="4" fillId="3" borderId="42" xfId="0" applyFont="1" applyFill="1" applyBorder="1" applyProtection="1">
      <protection locked="0"/>
    </xf>
    <xf numFmtId="1" fontId="0" fillId="8" borderId="107" xfId="0" applyNumberFormat="1" applyFill="1" applyBorder="1" applyAlignment="1" applyProtection="1">
      <alignment horizontal="center"/>
      <protection locked="0"/>
    </xf>
    <xf numFmtId="0" fontId="6" fillId="2" borderId="1" xfId="0" applyFont="1" applyFill="1" applyBorder="1" applyAlignment="1" applyProtection="1">
      <alignment horizontal="left"/>
      <protection locked="0"/>
    </xf>
    <xf numFmtId="0" fontId="0" fillId="8" borderId="97" xfId="0" applyFill="1" applyBorder="1" applyAlignment="1" applyProtection="1">
      <alignment vertical="top"/>
      <protection locked="0"/>
    </xf>
    <xf numFmtId="0" fontId="0" fillId="2" borderId="0" xfId="0" applyFill="1" applyAlignment="1" applyProtection="1">
      <alignment vertical="top" wrapText="1"/>
      <protection locked="0"/>
    </xf>
    <xf numFmtId="1" fontId="0" fillId="8" borderId="77" xfId="0" applyNumberFormat="1" applyFill="1" applyBorder="1" applyAlignment="1" applyProtection="1">
      <alignment horizontal="center" vertical="center"/>
      <protection locked="0"/>
    </xf>
    <xf numFmtId="0" fontId="0" fillId="2" borderId="30" xfId="0" applyFill="1" applyBorder="1" applyAlignment="1">
      <alignment horizontal="left" vertical="top" wrapText="1"/>
    </xf>
    <xf numFmtId="0" fontId="6" fillId="2" borderId="16" xfId="0" applyFont="1" applyFill="1" applyBorder="1" applyAlignment="1">
      <alignment horizontal="center"/>
    </xf>
    <xf numFmtId="0" fontId="6" fillId="2" borderId="0" xfId="0" applyFont="1" applyFill="1" applyAlignment="1">
      <alignment horizontal="center"/>
    </xf>
    <xf numFmtId="0" fontId="0" fillId="2" borderId="15" xfId="0" applyFill="1" applyBorder="1" applyAlignment="1">
      <alignment wrapText="1"/>
    </xf>
    <xf numFmtId="0" fontId="0" fillId="2" borderId="14" xfId="0" applyFill="1" applyBorder="1"/>
    <xf numFmtId="0" fontId="39" fillId="2" borderId="0" xfId="0" applyFont="1" applyFill="1" applyAlignment="1">
      <alignment horizontal="left" vertical="top" wrapText="1"/>
    </xf>
    <xf numFmtId="0" fontId="6" fillId="2" borderId="15" xfId="0" applyFont="1" applyFill="1" applyBorder="1" applyAlignment="1">
      <alignment horizontal="left" vertical="top" wrapText="1"/>
    </xf>
    <xf numFmtId="0" fontId="3" fillId="2" borderId="15" xfId="0" applyFont="1" applyFill="1" applyBorder="1"/>
    <xf numFmtId="0" fontId="40" fillId="2" borderId="0" xfId="0" applyFont="1" applyFill="1" applyAlignment="1">
      <alignment horizontal="left" vertical="top" wrapText="1"/>
    </xf>
    <xf numFmtId="0" fontId="3" fillId="2" borderId="0" xfId="0" applyFont="1" applyFill="1" applyAlignment="1">
      <alignment horizontal="left"/>
    </xf>
    <xf numFmtId="0" fontId="3" fillId="2" borderId="0" xfId="0" applyFont="1" applyFill="1" applyAlignment="1">
      <alignment horizontal="right"/>
    </xf>
    <xf numFmtId="0" fontId="6" fillId="2" borderId="0" xfId="0" applyFont="1" applyFill="1" applyAlignment="1">
      <alignment horizontal="left" vertical="top" wrapText="1"/>
    </xf>
    <xf numFmtId="0" fontId="6" fillId="2" borderId="16" xfId="0" applyFont="1" applyFill="1" applyBorder="1" applyAlignment="1">
      <alignment horizontal="left" vertical="top" wrapText="1"/>
    </xf>
    <xf numFmtId="0" fontId="0" fillId="0" borderId="0" xfId="0" applyAlignment="1">
      <alignment horizontal="left" vertical="top"/>
    </xf>
    <xf numFmtId="0" fontId="0" fillId="12" borderId="15" xfId="0" applyFill="1" applyBorder="1"/>
    <xf numFmtId="0" fontId="0" fillId="12" borderId="0" xfId="0" applyFill="1"/>
    <xf numFmtId="0" fontId="0" fillId="2" borderId="118" xfId="0" applyFill="1" applyBorder="1" applyAlignment="1">
      <alignment horizontal="left" vertical="top" wrapText="1"/>
    </xf>
    <xf numFmtId="0" fontId="0" fillId="2" borderId="5"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wrapText="1"/>
    </xf>
    <xf numFmtId="0" fontId="0" fillId="2" borderId="115" xfId="0" applyFill="1" applyBorder="1"/>
    <xf numFmtId="0" fontId="0" fillId="2" borderId="27" xfId="0" applyFill="1" applyBorder="1" applyAlignment="1">
      <alignment vertical="top" wrapText="1"/>
    </xf>
    <xf numFmtId="0" fontId="0" fillId="2" borderId="27" xfId="0" applyFill="1" applyBorder="1" applyAlignment="1">
      <alignment horizontal="left" vertical="top" wrapText="1"/>
    </xf>
    <xf numFmtId="0" fontId="0" fillId="2" borderId="40" xfId="0" applyFill="1" applyBorder="1"/>
    <xf numFmtId="0" fontId="0" fillId="2" borderId="5" xfId="0" applyFill="1" applyBorder="1" applyAlignment="1">
      <alignment horizontal="left" vertical="top" wrapText="1"/>
    </xf>
    <xf numFmtId="0" fontId="0" fillId="2" borderId="7" xfId="0" applyFill="1" applyBorder="1" applyAlignment="1">
      <alignment horizontal="left" vertical="top" wrapText="1"/>
    </xf>
    <xf numFmtId="0" fontId="0" fillId="2" borderId="7" xfId="0" applyFill="1" applyBorder="1" applyAlignment="1">
      <alignment horizontal="left" wrapText="1"/>
    </xf>
    <xf numFmtId="0" fontId="0" fillId="2" borderId="123" xfId="0" applyFill="1" applyBorder="1"/>
    <xf numFmtId="0" fontId="0" fillId="2" borderId="127" xfId="0" applyFill="1" applyBorder="1"/>
    <xf numFmtId="0" fontId="0" fillId="2" borderId="25" xfId="0" applyFill="1" applyBorder="1" applyAlignment="1">
      <alignment horizontal="left" vertical="top"/>
    </xf>
    <xf numFmtId="0" fontId="0" fillId="2" borderId="25" xfId="0" applyFill="1" applyBorder="1" applyAlignment="1">
      <alignment wrapText="1"/>
    </xf>
    <xf numFmtId="0" fontId="6" fillId="2" borderId="25" xfId="0" applyFont="1" applyFill="1" applyBorder="1" applyAlignment="1">
      <alignment horizontal="left"/>
    </xf>
    <xf numFmtId="0" fontId="0" fillId="2" borderId="25" xfId="0" applyFill="1" applyBorder="1" applyAlignment="1">
      <alignment horizontal="right"/>
    </xf>
    <xf numFmtId="0" fontId="0" fillId="2" borderId="75" xfId="0" applyFill="1" applyBorder="1"/>
    <xf numFmtId="0" fontId="0" fillId="12" borderId="0" xfId="0" applyFill="1" applyAlignment="1">
      <alignment wrapText="1"/>
    </xf>
    <xf numFmtId="0" fontId="6" fillId="12" borderId="0" xfId="0" applyFont="1" applyFill="1" applyAlignment="1">
      <alignment horizontal="left"/>
    </xf>
    <xf numFmtId="0" fontId="0" fillId="14" borderId="0" xfId="0" applyFill="1"/>
    <xf numFmtId="165" fontId="4" fillId="2" borderId="0" xfId="1" applyNumberFormat="1" applyFont="1" applyFill="1" applyBorder="1" applyAlignment="1" applyProtection="1">
      <alignment horizontal="center"/>
    </xf>
    <xf numFmtId="0" fontId="7" fillId="2" borderId="18" xfId="0" applyFont="1" applyFill="1" applyBorder="1" applyAlignment="1">
      <alignment horizontal="left" vertical="top"/>
    </xf>
    <xf numFmtId="0" fontId="7" fillId="2" borderId="18" xfId="0" applyFont="1" applyFill="1" applyBorder="1" applyAlignment="1">
      <alignment vertical="top"/>
    </xf>
    <xf numFmtId="0" fontId="7" fillId="2" borderId="5" xfId="0" applyFont="1" applyFill="1" applyBorder="1" applyAlignment="1">
      <alignment horizontal="right" vertical="top"/>
    </xf>
    <xf numFmtId="0" fontId="7" fillId="2" borderId="0" xfId="0" applyFont="1" applyFill="1" applyAlignment="1">
      <alignment horizontal="left" vertical="top"/>
    </xf>
    <xf numFmtId="1" fontId="0" fillId="2" borderId="18" xfId="0" applyNumberFormat="1" applyFill="1" applyBorder="1" applyAlignment="1">
      <alignment horizontal="center" vertical="top"/>
    </xf>
    <xf numFmtId="0" fontId="7" fillId="2" borderId="0" xfId="0" applyFont="1" applyFill="1" applyAlignment="1">
      <alignment horizontal="right" vertical="top"/>
    </xf>
    <xf numFmtId="1" fontId="0" fillId="2" borderId="5" xfId="0" applyNumberFormat="1" applyFill="1" applyBorder="1" applyAlignment="1">
      <alignment horizontal="center" vertical="top"/>
    </xf>
    <xf numFmtId="0" fontId="7" fillId="2" borderId="2" xfId="0" applyFont="1" applyFill="1" applyBorder="1" applyAlignment="1">
      <alignment horizontal="left" vertical="top"/>
    </xf>
    <xf numFmtId="0" fontId="7" fillId="2" borderId="2" xfId="0" applyFont="1" applyFill="1" applyBorder="1" applyAlignment="1">
      <alignment vertical="top"/>
    </xf>
    <xf numFmtId="0" fontId="7" fillId="2" borderId="34" xfId="0" applyFont="1" applyFill="1" applyBorder="1" applyAlignment="1">
      <alignment horizontal="right" vertical="top"/>
    </xf>
    <xf numFmtId="1" fontId="43" fillId="2" borderId="0" xfId="0" applyNumberFormat="1" applyFont="1" applyFill="1" applyAlignment="1">
      <alignment wrapText="1"/>
    </xf>
    <xf numFmtId="0" fontId="27" fillId="2" borderId="34" xfId="0" applyFont="1" applyFill="1" applyBorder="1" applyAlignment="1">
      <alignment horizontal="right" vertical="top"/>
    </xf>
    <xf numFmtId="0" fontId="27" fillId="2" borderId="0" xfId="0" applyFont="1" applyFill="1" applyAlignment="1">
      <alignment horizontal="left" vertical="top"/>
    </xf>
    <xf numFmtId="0" fontId="27" fillId="2" borderId="0" xfId="0" applyFont="1" applyFill="1" applyAlignment="1">
      <alignment horizontal="right" vertical="top"/>
    </xf>
    <xf numFmtId="0" fontId="7" fillId="2" borderId="34" xfId="0" applyFont="1" applyFill="1" applyBorder="1" applyAlignment="1">
      <alignment horizontal="left" vertical="top"/>
    </xf>
    <xf numFmtId="0" fontId="7" fillId="2" borderId="0" xfId="0" applyFont="1" applyFill="1" applyAlignment="1">
      <alignment vertical="top"/>
    </xf>
    <xf numFmtId="0" fontId="0" fillId="2" borderId="36" xfId="0" applyFill="1" applyBorder="1"/>
    <xf numFmtId="0" fontId="25" fillId="2" borderId="34" xfId="0" applyFont="1" applyFill="1" applyBorder="1" applyAlignment="1">
      <alignment horizontal="left" vertical="top"/>
    </xf>
    <xf numFmtId="0" fontId="44" fillId="2" borderId="0" xfId="0" applyFont="1" applyFill="1" applyAlignment="1">
      <alignment horizontal="right" vertical="top"/>
    </xf>
    <xf numFmtId="0" fontId="25" fillId="2" borderId="16" xfId="0" applyFont="1" applyFill="1" applyBorder="1" applyAlignment="1">
      <alignment horizontal="left" vertical="top"/>
    </xf>
    <xf numFmtId="0" fontId="47" fillId="7" borderId="212" xfId="0" applyFont="1" applyFill="1" applyBorder="1" applyAlignment="1">
      <alignment vertical="center"/>
    </xf>
    <xf numFmtId="0" fontId="0" fillId="2" borderId="35" xfId="0" applyFill="1" applyBorder="1"/>
    <xf numFmtId="0" fontId="15" fillId="3" borderId="215" xfId="0" applyFont="1" applyFill="1" applyBorder="1" applyAlignment="1">
      <alignment horizontal="left" vertical="top"/>
    </xf>
    <xf numFmtId="0" fontId="15" fillId="3" borderId="139" xfId="0" applyFont="1" applyFill="1" applyBorder="1" applyAlignment="1">
      <alignment horizontal="left" vertical="top"/>
    </xf>
    <xf numFmtId="1" fontId="15" fillId="3" borderId="216" xfId="0" applyNumberFormat="1" applyFont="1" applyFill="1" applyBorder="1" applyAlignment="1">
      <alignment horizontal="center" vertical="top"/>
    </xf>
    <xf numFmtId="0" fontId="0" fillId="2" borderId="35" xfId="0" applyFill="1" applyBorder="1" applyAlignment="1">
      <alignment horizontal="center"/>
    </xf>
    <xf numFmtId="0" fontId="0" fillId="2" borderId="141" xfId="0" applyFill="1" applyBorder="1" applyAlignment="1">
      <alignment horizontal="left" vertical="top"/>
    </xf>
    <xf numFmtId="0" fontId="0" fillId="2" borderId="218" xfId="0" applyFill="1" applyBorder="1" applyAlignment="1">
      <alignment vertical="top" wrapText="1"/>
    </xf>
    <xf numFmtId="9" fontId="6" fillId="2" borderId="217" xfId="2" applyFont="1" applyFill="1" applyBorder="1" applyAlignment="1" applyProtection="1">
      <alignment horizontal="right" vertical="top"/>
    </xf>
    <xf numFmtId="9" fontId="15" fillId="2" borderId="142" xfId="2" applyFont="1" applyFill="1" applyBorder="1" applyAlignment="1" applyProtection="1">
      <alignment horizontal="left" vertical="top"/>
    </xf>
    <xf numFmtId="1" fontId="6" fillId="3" borderId="218" xfId="2" applyNumberFormat="1" applyFont="1" applyFill="1" applyBorder="1" applyAlignment="1" applyProtection="1">
      <alignment horizontal="center" vertical="top"/>
    </xf>
    <xf numFmtId="1" fontId="0" fillId="8" borderId="75" xfId="0" applyNumberFormat="1" applyFill="1" applyBorder="1"/>
    <xf numFmtId="0" fontId="0" fillId="2" borderId="218" xfId="0" applyFill="1" applyBorder="1" applyAlignment="1">
      <alignment vertical="top"/>
    </xf>
    <xf numFmtId="9" fontId="6" fillId="2" borderId="142" xfId="2" applyFont="1" applyFill="1" applyBorder="1" applyAlignment="1" applyProtection="1">
      <alignment horizontal="left" vertical="top"/>
    </xf>
    <xf numFmtId="1" fontId="6" fillId="3" borderId="219" xfId="0" applyNumberFormat="1" applyFont="1" applyFill="1" applyBorder="1" applyAlignment="1">
      <alignment horizontal="center" vertical="top"/>
    </xf>
    <xf numFmtId="0" fontId="0" fillId="2" borderId="144" xfId="0" applyFill="1" applyBorder="1"/>
    <xf numFmtId="0" fontId="0" fillId="2" borderId="248" xfId="0" applyFill="1" applyBorder="1"/>
    <xf numFmtId="0" fontId="0" fillId="2" borderId="220" xfId="0" applyFill="1" applyBorder="1" applyAlignment="1">
      <alignment horizontal="right"/>
    </xf>
    <xf numFmtId="1" fontId="6" fillId="3" borderId="221" xfId="0" applyNumberFormat="1" applyFont="1" applyFill="1" applyBorder="1" applyAlignment="1">
      <alignment horizontal="center" vertical="top"/>
    </xf>
    <xf numFmtId="0" fontId="0" fillId="12" borderId="145" xfId="0" applyFill="1" applyBorder="1" applyAlignment="1">
      <alignment horizontal="left" vertical="top"/>
    </xf>
    <xf numFmtId="0" fontId="0" fillId="12" borderId="249" xfId="0" applyFill="1" applyBorder="1" applyAlignment="1">
      <alignment vertical="top"/>
    </xf>
    <xf numFmtId="0" fontId="6" fillId="2" borderId="222" xfId="0" applyFont="1" applyFill="1" applyBorder="1" applyAlignment="1">
      <alignment horizontal="right" vertical="top"/>
    </xf>
    <xf numFmtId="0" fontId="6" fillId="2" borderId="146" xfId="0" applyFont="1" applyFill="1" applyBorder="1" applyAlignment="1">
      <alignment horizontal="left" vertical="top"/>
    </xf>
    <xf numFmtId="1" fontId="0" fillId="3" borderId="219" xfId="0" applyNumberFormat="1" applyFill="1" applyBorder="1" applyAlignment="1">
      <alignment horizontal="center" vertical="top"/>
    </xf>
    <xf numFmtId="0" fontId="0" fillId="12" borderId="147" xfId="0" applyFill="1" applyBorder="1" applyAlignment="1">
      <alignment horizontal="left" vertical="top"/>
    </xf>
    <xf numFmtId="0" fontId="0" fillId="12" borderId="250" xfId="0" applyFill="1" applyBorder="1" applyAlignment="1">
      <alignment vertical="top"/>
    </xf>
    <xf numFmtId="0" fontId="6" fillId="2" borderId="223" xfId="0" applyFont="1" applyFill="1" applyBorder="1" applyAlignment="1">
      <alignment horizontal="right" vertical="top"/>
    </xf>
    <xf numFmtId="0" fontId="6" fillId="2" borderId="148" xfId="0" applyFont="1" applyFill="1" applyBorder="1" applyAlignment="1">
      <alignment horizontal="left" vertical="top"/>
    </xf>
    <xf numFmtId="1" fontId="6" fillId="3" borderId="224" xfId="0" applyNumberFormat="1" applyFont="1" applyFill="1" applyBorder="1" applyAlignment="1">
      <alignment horizontal="center" vertical="top"/>
    </xf>
    <xf numFmtId="0" fontId="0" fillId="12" borderId="150" xfId="0" applyFill="1" applyBorder="1" applyAlignment="1">
      <alignment horizontal="left" vertical="top"/>
    </xf>
    <xf numFmtId="0" fontId="0" fillId="12" borderId="251" xfId="0" applyFill="1" applyBorder="1" applyAlignment="1">
      <alignment vertical="top"/>
    </xf>
    <xf numFmtId="0" fontId="6" fillId="2" borderId="225" xfId="0" applyFont="1" applyFill="1" applyBorder="1" applyAlignment="1">
      <alignment horizontal="right" vertical="top"/>
    </xf>
    <xf numFmtId="0" fontId="6" fillId="2" borderId="151" xfId="0" applyFont="1" applyFill="1" applyBorder="1" applyAlignment="1">
      <alignment horizontal="left" vertical="top"/>
    </xf>
    <xf numFmtId="1" fontId="6" fillId="3" borderId="226" xfId="0" applyNumberFormat="1" applyFont="1" applyFill="1" applyBorder="1" applyAlignment="1">
      <alignment horizontal="center" vertical="top"/>
    </xf>
    <xf numFmtId="1" fontId="0" fillId="2" borderId="8" xfId="0" applyNumberFormat="1" applyFill="1" applyBorder="1"/>
    <xf numFmtId="0" fontId="0" fillId="2" borderId="152" xfId="0" applyFill="1" applyBorder="1" applyAlignment="1">
      <alignment horizontal="left" vertical="top"/>
    </xf>
    <xf numFmtId="0" fontId="0" fillId="2" borderId="228" xfId="0" applyFill="1" applyBorder="1" applyAlignment="1">
      <alignment vertical="top"/>
    </xf>
    <xf numFmtId="0" fontId="0" fillId="2" borderId="41" xfId="0" applyFill="1" applyBorder="1"/>
    <xf numFmtId="0" fontId="0" fillId="2" borderId="227" xfId="0" applyFill="1" applyBorder="1" applyAlignment="1">
      <alignment horizontal="right" vertical="top"/>
    </xf>
    <xf numFmtId="0" fontId="0" fillId="2" borderId="153" xfId="0" applyFill="1" applyBorder="1" applyAlignment="1">
      <alignment horizontal="left" vertical="top"/>
    </xf>
    <xf numFmtId="1" fontId="0" fillId="3" borderId="228" xfId="0" applyNumberFormat="1" applyFill="1" applyBorder="1" applyAlignment="1">
      <alignment horizontal="center" vertical="top"/>
    </xf>
    <xf numFmtId="0" fontId="49" fillId="2" borderId="132" xfId="0" applyFont="1" applyFill="1" applyBorder="1" applyAlignment="1">
      <alignment horizontal="left" vertical="top" textRotation="90"/>
    </xf>
    <xf numFmtId="0" fontId="15" fillId="2" borderId="146" xfId="0" applyFont="1" applyFill="1" applyBorder="1" applyAlignment="1">
      <alignment horizontal="left" vertical="top"/>
    </xf>
    <xf numFmtId="1" fontId="0" fillId="3" borderId="224" xfId="0" applyNumberFormat="1" applyFill="1" applyBorder="1" applyAlignment="1">
      <alignment horizontal="center" vertical="top"/>
    </xf>
    <xf numFmtId="1" fontId="0" fillId="8" borderId="74" xfId="0" applyNumberFormat="1" applyFill="1" applyBorder="1" applyAlignment="1">
      <alignment horizontal="center" vertical="center"/>
    </xf>
    <xf numFmtId="1" fontId="0" fillId="3" borderId="229" xfId="0" applyNumberFormat="1" applyFill="1" applyBorder="1" applyAlignment="1">
      <alignment horizontal="center" vertical="top"/>
    </xf>
    <xf numFmtId="0" fontId="0" fillId="12" borderId="154" xfId="0" applyFill="1" applyBorder="1" applyAlignment="1">
      <alignment horizontal="left" vertical="top"/>
    </xf>
    <xf numFmtId="0" fontId="0" fillId="12" borderId="252" xfId="0" applyFill="1" applyBorder="1" applyAlignment="1">
      <alignment vertical="top"/>
    </xf>
    <xf numFmtId="0" fontId="6" fillId="2" borderId="230" xfId="0" applyFont="1" applyFill="1" applyBorder="1" applyAlignment="1">
      <alignment horizontal="right" vertical="top"/>
    </xf>
    <xf numFmtId="0" fontId="6" fillId="2" borderId="155" xfId="0" applyFont="1" applyFill="1" applyBorder="1" applyAlignment="1">
      <alignment horizontal="left" vertical="top"/>
    </xf>
    <xf numFmtId="1" fontId="0" fillId="3" borderId="218" xfId="0" applyNumberFormat="1" applyFill="1" applyBorder="1" applyAlignment="1">
      <alignment horizontal="center" vertical="top"/>
    </xf>
    <xf numFmtId="0" fontId="6" fillId="2" borderId="218" xfId="0" applyFont="1" applyFill="1" applyBorder="1" applyAlignment="1">
      <alignment vertical="top" wrapText="1"/>
    </xf>
    <xf numFmtId="0" fontId="0" fillId="2" borderId="217" xfId="0" applyFill="1" applyBorder="1" applyAlignment="1">
      <alignment horizontal="right" vertical="top"/>
    </xf>
    <xf numFmtId="0" fontId="4" fillId="2" borderId="142" xfId="0" applyFont="1" applyFill="1" applyBorder="1" applyAlignment="1">
      <alignment horizontal="left" vertical="top"/>
    </xf>
    <xf numFmtId="0" fontId="6" fillId="2" borderId="218" xfId="0" applyFont="1" applyFill="1" applyBorder="1" applyAlignment="1">
      <alignment vertical="top"/>
    </xf>
    <xf numFmtId="0" fontId="0" fillId="2" borderId="156" xfId="0" applyFill="1" applyBorder="1" applyAlignment="1">
      <alignment horizontal="left" vertical="top" wrapText="1"/>
    </xf>
    <xf numFmtId="0" fontId="0" fillId="2" borderId="35" xfId="0" applyFill="1" applyBorder="1" applyAlignment="1">
      <alignment wrapText="1"/>
    </xf>
    <xf numFmtId="9" fontId="0" fillId="2" borderId="217" xfId="2" applyFont="1" applyFill="1" applyBorder="1" applyAlignment="1" applyProtection="1">
      <alignment horizontal="right" vertical="top" wrapText="1"/>
    </xf>
    <xf numFmtId="9" fontId="0" fillId="2" borderId="142" xfId="2" applyFont="1" applyFill="1" applyBorder="1" applyAlignment="1" applyProtection="1">
      <alignment horizontal="left" vertical="top" wrapText="1"/>
    </xf>
    <xf numFmtId="1" fontId="0" fillId="3" borderId="218" xfId="0" applyNumberFormat="1" applyFill="1" applyBorder="1" applyAlignment="1">
      <alignment horizontal="center" vertical="top" wrapText="1"/>
    </xf>
    <xf numFmtId="0" fontId="0" fillId="2" borderId="8" xfId="0" applyFill="1" applyBorder="1" applyAlignment="1">
      <alignment wrapText="1"/>
    </xf>
    <xf numFmtId="0" fontId="0" fillId="8" borderId="74" xfId="0" applyFill="1" applyBorder="1" applyAlignment="1">
      <alignment wrapText="1"/>
    </xf>
    <xf numFmtId="0" fontId="0" fillId="8" borderId="75" xfId="0" applyFill="1" applyBorder="1" applyAlignment="1">
      <alignment wrapText="1"/>
    </xf>
    <xf numFmtId="0" fontId="0" fillId="2" borderId="156" xfId="0" applyFill="1" applyBorder="1" applyAlignment="1">
      <alignment horizontal="left" vertical="top"/>
    </xf>
    <xf numFmtId="0" fontId="0" fillId="12" borderId="237" xfId="0" applyFill="1" applyBorder="1" applyAlignment="1">
      <alignment vertical="top"/>
    </xf>
    <xf numFmtId="9" fontId="0" fillId="2" borderId="217" xfId="2" applyFont="1" applyFill="1" applyBorder="1" applyAlignment="1" applyProtection="1">
      <alignment horizontal="right" vertical="top"/>
    </xf>
    <xf numFmtId="9" fontId="4" fillId="2" borderId="142" xfId="2" applyFont="1" applyFill="1" applyBorder="1" applyAlignment="1" applyProtection="1">
      <alignment horizontal="left" vertical="top"/>
    </xf>
    <xf numFmtId="1" fontId="0" fillId="3" borderId="218" xfId="2" applyNumberFormat="1" applyFont="1" applyFill="1" applyBorder="1" applyAlignment="1" applyProtection="1">
      <alignment horizontal="center" vertical="top"/>
    </xf>
    <xf numFmtId="9" fontId="0" fillId="2" borderId="231" xfId="2" applyFont="1" applyFill="1" applyBorder="1" applyAlignment="1" applyProtection="1">
      <alignment horizontal="right" vertical="top"/>
    </xf>
    <xf numFmtId="9" fontId="4" fillId="2" borderId="82" xfId="2" applyFont="1" applyFill="1" applyBorder="1" applyAlignment="1" applyProtection="1">
      <alignment horizontal="left" vertical="top"/>
    </xf>
    <xf numFmtId="9" fontId="0" fillId="2" borderId="223" xfId="2" applyFont="1" applyFill="1" applyBorder="1" applyAlignment="1" applyProtection="1">
      <alignment horizontal="right" vertical="top"/>
    </xf>
    <xf numFmtId="9" fontId="4" fillId="2" borderId="159" xfId="2" applyFont="1" applyFill="1" applyBorder="1" applyAlignment="1" applyProtection="1">
      <alignment horizontal="left" vertical="top"/>
    </xf>
    <xf numFmtId="9" fontId="0" fillId="2" borderId="257" xfId="2" applyFont="1" applyFill="1" applyBorder="1" applyAlignment="1" applyProtection="1">
      <alignment horizontal="right" vertical="top"/>
    </xf>
    <xf numFmtId="0" fontId="6" fillId="2" borderId="217" xfId="0" applyFont="1" applyFill="1" applyBorder="1" applyAlignment="1">
      <alignment horizontal="right" vertical="top"/>
    </xf>
    <xf numFmtId="0" fontId="3" fillId="2" borderId="160" xfId="0" applyFont="1" applyFill="1" applyBorder="1" applyAlignment="1">
      <alignment horizontal="left" vertical="top"/>
    </xf>
    <xf numFmtId="0" fontId="0" fillId="2" borderId="161" xfId="0" applyFill="1" applyBorder="1" applyAlignment="1">
      <alignment horizontal="left" vertical="top"/>
    </xf>
    <xf numFmtId="0" fontId="0" fillId="2" borderId="222" xfId="0" applyFill="1" applyBorder="1" applyAlignment="1">
      <alignment horizontal="right" vertical="top"/>
    </xf>
    <xf numFmtId="0" fontId="0" fillId="2" borderId="146" xfId="0" applyFill="1" applyBorder="1" applyAlignment="1">
      <alignment horizontal="left" vertical="top"/>
    </xf>
    <xf numFmtId="0" fontId="0" fillId="2" borderId="258" xfId="0" applyFill="1" applyBorder="1" applyAlignment="1">
      <alignment horizontal="right" vertical="top"/>
    </xf>
    <xf numFmtId="0" fontId="0" fillId="2" borderId="147" xfId="0" applyFill="1" applyBorder="1" applyAlignment="1">
      <alignment horizontal="left" vertical="top"/>
    </xf>
    <xf numFmtId="0" fontId="51" fillId="12" borderId="250" xfId="0" applyFont="1" applyFill="1" applyBorder="1" applyAlignment="1">
      <alignment vertical="top"/>
    </xf>
    <xf numFmtId="0" fontId="0" fillId="2" borderId="223" xfId="0" applyFill="1" applyBorder="1" applyAlignment="1">
      <alignment horizontal="right" vertical="top"/>
    </xf>
    <xf numFmtId="0" fontId="0" fillId="2" borderId="148" xfId="0" applyFill="1" applyBorder="1" applyAlignment="1">
      <alignment horizontal="left" vertical="top"/>
    </xf>
    <xf numFmtId="0" fontId="0" fillId="2" borderId="259" xfId="0" applyFill="1" applyBorder="1" applyAlignment="1">
      <alignment horizontal="right" vertical="top"/>
    </xf>
    <xf numFmtId="0" fontId="0" fillId="2" borderId="162" xfId="0" applyFill="1" applyBorder="1" applyAlignment="1">
      <alignment horizontal="left" vertical="top"/>
    </xf>
    <xf numFmtId="0" fontId="0" fillId="2" borderId="230" xfId="0" applyFill="1" applyBorder="1" applyAlignment="1">
      <alignment horizontal="right" vertical="top"/>
    </xf>
    <xf numFmtId="0" fontId="0" fillId="2" borderId="155" xfId="0" applyFill="1" applyBorder="1" applyAlignment="1">
      <alignment horizontal="left" vertical="top"/>
    </xf>
    <xf numFmtId="1" fontId="0" fillId="3" borderId="233" xfId="0" applyNumberFormat="1" applyFill="1" applyBorder="1" applyAlignment="1">
      <alignment horizontal="center" vertical="top"/>
    </xf>
    <xf numFmtId="0" fontId="0" fillId="2" borderId="260" xfId="0" applyFill="1" applyBorder="1" applyAlignment="1">
      <alignment horizontal="right" vertical="top"/>
    </xf>
    <xf numFmtId="0" fontId="0" fillId="2" borderId="228" xfId="0" applyFill="1" applyBorder="1" applyAlignment="1">
      <alignment vertical="top" wrapText="1"/>
    </xf>
    <xf numFmtId="9" fontId="0" fillId="2" borderId="227" xfId="2" applyFont="1" applyFill="1" applyBorder="1" applyAlignment="1" applyProtection="1">
      <alignment horizontal="right" vertical="top"/>
    </xf>
    <xf numFmtId="9" fontId="0" fillId="2" borderId="153" xfId="2" applyFont="1" applyFill="1" applyBorder="1" applyAlignment="1" applyProtection="1">
      <alignment horizontal="left" vertical="top"/>
    </xf>
    <xf numFmtId="9" fontId="0" fillId="2" borderId="234" xfId="2" applyFont="1" applyFill="1" applyBorder="1" applyAlignment="1" applyProtection="1">
      <alignment horizontal="right" vertical="top"/>
    </xf>
    <xf numFmtId="9" fontId="0" fillId="2" borderId="142" xfId="2" applyFont="1" applyFill="1" applyBorder="1" applyAlignment="1" applyProtection="1">
      <alignment horizontal="left" vertical="top"/>
    </xf>
    <xf numFmtId="0" fontId="0" fillId="2" borderId="163" xfId="0" applyFill="1" applyBorder="1" applyAlignment="1">
      <alignment horizontal="left" vertical="top"/>
    </xf>
    <xf numFmtId="0" fontId="0" fillId="2" borderId="235" xfId="0" applyFill="1" applyBorder="1" applyAlignment="1">
      <alignment vertical="top"/>
    </xf>
    <xf numFmtId="9" fontId="0" fillId="2" borderId="164" xfId="2" applyFont="1" applyFill="1" applyBorder="1" applyAlignment="1" applyProtection="1">
      <alignment horizontal="left" vertical="top"/>
    </xf>
    <xf numFmtId="1" fontId="0" fillId="3" borderId="235" xfId="0" applyNumberFormat="1" applyFill="1" applyBorder="1" applyAlignment="1">
      <alignment horizontal="center" vertical="top"/>
    </xf>
    <xf numFmtId="0" fontId="0" fillId="0" borderId="165" xfId="0" applyBorder="1" applyAlignment="1">
      <alignment horizontal="left" vertical="top"/>
    </xf>
    <xf numFmtId="0" fontId="0" fillId="0" borderId="237" xfId="0" applyBorder="1" applyAlignment="1">
      <alignment vertical="top" wrapText="1"/>
    </xf>
    <xf numFmtId="9" fontId="0" fillId="0" borderId="236" xfId="2" applyFont="1" applyFill="1" applyBorder="1" applyAlignment="1" applyProtection="1">
      <alignment horizontal="right" vertical="top"/>
    </xf>
    <xf numFmtId="9" fontId="0" fillId="0" borderId="166" xfId="2" applyFont="1" applyFill="1" applyBorder="1" applyAlignment="1" applyProtection="1">
      <alignment horizontal="left" vertical="top"/>
    </xf>
    <xf numFmtId="1" fontId="0" fillId="3" borderId="237" xfId="0" applyNumberFormat="1" applyFill="1" applyBorder="1" applyAlignment="1">
      <alignment horizontal="center" vertical="top"/>
    </xf>
    <xf numFmtId="0" fontId="0" fillId="0" borderId="8" xfId="0" applyBorder="1"/>
    <xf numFmtId="9" fontId="0" fillId="2" borderId="166" xfId="2" applyFont="1" applyFill="1" applyBorder="1" applyAlignment="1" applyProtection="1">
      <alignment horizontal="left" vertical="top"/>
    </xf>
    <xf numFmtId="0" fontId="0" fillId="2" borderId="167" xfId="0" applyFill="1" applyBorder="1" applyAlignment="1">
      <alignment horizontal="left" vertical="top"/>
    </xf>
    <xf numFmtId="0" fontId="0" fillId="2" borderId="239" xfId="0" applyFill="1" applyBorder="1" applyAlignment="1">
      <alignment vertical="top" wrapText="1"/>
    </xf>
    <xf numFmtId="9" fontId="0" fillId="2" borderId="238" xfId="2" applyFont="1" applyFill="1" applyBorder="1" applyAlignment="1" applyProtection="1">
      <alignment horizontal="right" vertical="top"/>
    </xf>
    <xf numFmtId="9" fontId="0" fillId="2" borderId="168" xfId="2" applyFont="1" applyFill="1" applyBorder="1" applyAlignment="1" applyProtection="1">
      <alignment horizontal="left" vertical="top"/>
    </xf>
    <xf numFmtId="1" fontId="0" fillId="3" borderId="239" xfId="0" applyNumberFormat="1" applyFill="1" applyBorder="1" applyAlignment="1">
      <alignment horizontal="center" vertical="top"/>
    </xf>
    <xf numFmtId="0" fontId="0" fillId="2" borderId="290" xfId="0" applyFill="1" applyBorder="1" applyAlignment="1">
      <alignment horizontal="left" vertical="top"/>
    </xf>
    <xf numFmtId="0" fontId="0" fillId="2" borderId="289" xfId="0" applyFill="1" applyBorder="1" applyAlignment="1">
      <alignment vertical="top" wrapText="1"/>
    </xf>
    <xf numFmtId="0" fontId="0" fillId="2" borderId="95" xfId="0" applyFill="1" applyBorder="1"/>
    <xf numFmtId="9" fontId="0" fillId="2" borderId="82" xfId="2" applyFont="1" applyFill="1" applyBorder="1" applyAlignment="1" applyProtection="1">
      <alignment horizontal="left" vertical="top"/>
    </xf>
    <xf numFmtId="0" fontId="0" fillId="2" borderId="301" xfId="0" applyFill="1" applyBorder="1"/>
    <xf numFmtId="0" fontId="0" fillId="2" borderId="285" xfId="0" applyFill="1" applyBorder="1" applyAlignment="1">
      <alignment horizontal="left" vertical="top"/>
    </xf>
    <xf numFmtId="0" fontId="0" fillId="2" borderId="284" xfId="0" applyFill="1" applyBorder="1" applyAlignment="1">
      <alignment vertical="top" wrapText="1"/>
    </xf>
    <xf numFmtId="0" fontId="0" fillId="2" borderId="302" xfId="0" applyFill="1" applyBorder="1"/>
    <xf numFmtId="0" fontId="0" fillId="2" borderId="303" xfId="0" applyFill="1" applyBorder="1"/>
    <xf numFmtId="0" fontId="0" fillId="8" borderId="81" xfId="0" applyFill="1" applyBorder="1"/>
    <xf numFmtId="0" fontId="0" fillId="2" borderId="219" xfId="0" applyFill="1" applyBorder="1" applyAlignment="1">
      <alignment vertical="top" wrapText="1"/>
    </xf>
    <xf numFmtId="0" fontId="0" fillId="8" borderId="85" xfId="0" applyFill="1" applyBorder="1"/>
    <xf numFmtId="0" fontId="0" fillId="8" borderId="86" xfId="0" applyFill="1" applyBorder="1"/>
    <xf numFmtId="0" fontId="0" fillId="2" borderId="286" xfId="0" applyFill="1" applyBorder="1"/>
    <xf numFmtId="0" fontId="0" fillId="2" borderId="288" xfId="0" applyFill="1" applyBorder="1" applyAlignment="1">
      <alignment horizontal="left" vertical="top"/>
    </xf>
    <xf numFmtId="0" fontId="0" fillId="2" borderId="287" xfId="0" applyFill="1" applyBorder="1" applyAlignment="1">
      <alignment vertical="top"/>
    </xf>
    <xf numFmtId="9" fontId="0" fillId="2" borderId="286" xfId="2" applyFont="1" applyFill="1" applyBorder="1" applyAlignment="1" applyProtection="1">
      <alignment horizontal="left" vertical="top"/>
    </xf>
    <xf numFmtId="1" fontId="0" fillId="3" borderId="73" xfId="0" applyNumberFormat="1" applyFill="1" applyBorder="1" applyAlignment="1">
      <alignment horizontal="center" vertical="top"/>
    </xf>
    <xf numFmtId="9" fontId="0" fillId="2" borderId="72" xfId="2" applyFont="1" applyFill="1" applyBorder="1" applyAlignment="1" applyProtection="1">
      <alignment horizontal="right" vertical="top"/>
    </xf>
    <xf numFmtId="1" fontId="0" fillId="3" borderId="286" xfId="0" applyNumberFormat="1" applyFill="1" applyBorder="1" applyAlignment="1">
      <alignment horizontal="center" vertical="top"/>
    </xf>
    <xf numFmtId="0" fontId="0" fillId="8" borderId="286" xfId="0" applyFill="1" applyBorder="1"/>
    <xf numFmtId="0" fontId="0" fillId="2" borderId="165" xfId="0" applyFill="1" applyBorder="1" applyAlignment="1">
      <alignment horizontal="left" vertical="top"/>
    </xf>
    <xf numFmtId="0" fontId="0" fillId="2" borderId="237" xfId="0" applyFill="1" applyBorder="1" applyAlignment="1">
      <alignment vertical="top" wrapText="1"/>
    </xf>
    <xf numFmtId="0" fontId="0" fillId="8" borderId="107" xfId="0" applyFill="1" applyBorder="1"/>
    <xf numFmtId="0" fontId="0" fillId="8" borderId="79" xfId="0" applyFill="1" applyBorder="1"/>
    <xf numFmtId="0" fontId="0" fillId="2" borderId="284" xfId="0" applyFill="1" applyBorder="1" applyAlignment="1">
      <alignment vertical="top"/>
    </xf>
    <xf numFmtId="9" fontId="0" fillId="2" borderId="257" xfId="2" applyFont="1" applyFill="1" applyBorder="1" applyAlignment="1" applyProtection="1">
      <alignment horizontal="center" vertical="top" wrapText="1"/>
    </xf>
    <xf numFmtId="0" fontId="6" fillId="2" borderId="300" xfId="0" applyFont="1" applyFill="1" applyBorder="1" applyAlignment="1">
      <alignment vertical="top"/>
    </xf>
    <xf numFmtId="9" fontId="0" fillId="2" borderId="234" xfId="2" applyFont="1" applyFill="1" applyBorder="1" applyAlignment="1" applyProtection="1">
      <alignment horizontal="right" vertical="top" wrapText="1"/>
    </xf>
    <xf numFmtId="9" fontId="0" fillId="2" borderId="257" xfId="2" applyFont="1" applyFill="1" applyBorder="1" applyAlignment="1" applyProtection="1">
      <alignment horizontal="right" vertical="top" wrapText="1"/>
    </xf>
    <xf numFmtId="0" fontId="0" fillId="12" borderId="228" xfId="0" applyFill="1" applyBorder="1" applyAlignment="1">
      <alignment vertical="top"/>
    </xf>
    <xf numFmtId="0" fontId="0" fillId="12" borderId="235" xfId="0" applyFill="1" applyBorder="1" applyAlignment="1">
      <alignment vertical="top"/>
    </xf>
    <xf numFmtId="0" fontId="0" fillId="12" borderId="218" xfId="0" applyFill="1" applyBorder="1" applyAlignment="1">
      <alignment vertical="top"/>
    </xf>
    <xf numFmtId="0" fontId="15" fillId="2" borderId="169" xfId="0" applyFont="1" applyFill="1" applyBorder="1" applyAlignment="1">
      <alignment horizontal="left" vertical="top"/>
    </xf>
    <xf numFmtId="0" fontId="0" fillId="12" borderId="219" xfId="0" applyFill="1" applyBorder="1" applyAlignment="1">
      <alignment vertical="top"/>
    </xf>
    <xf numFmtId="1" fontId="0" fillId="3" borderId="232" xfId="0" applyNumberFormat="1" applyFill="1" applyBorder="1" applyAlignment="1">
      <alignment horizontal="center" vertical="top"/>
    </xf>
    <xf numFmtId="0" fontId="0" fillId="2" borderId="170" xfId="0" applyFill="1" applyBorder="1" applyAlignment="1">
      <alignment horizontal="left" vertical="top"/>
    </xf>
    <xf numFmtId="9" fontId="0" fillId="2" borderId="241" xfId="2" applyFont="1" applyFill="1" applyBorder="1" applyAlignment="1" applyProtection="1">
      <alignment horizontal="right" vertical="top"/>
    </xf>
    <xf numFmtId="9" fontId="0" fillId="2" borderId="171" xfId="2" applyFont="1" applyFill="1" applyBorder="1" applyAlignment="1" applyProtection="1">
      <alignment horizontal="left" vertical="top"/>
    </xf>
    <xf numFmtId="1" fontId="0" fillId="3" borderId="242" xfId="0" applyNumberFormat="1" applyFill="1" applyBorder="1" applyAlignment="1">
      <alignment horizontal="center" vertical="top"/>
    </xf>
    <xf numFmtId="9" fontId="0" fillId="2" borderId="148" xfId="2" applyFont="1" applyFill="1" applyBorder="1" applyAlignment="1" applyProtection="1">
      <alignment horizontal="left" vertical="top"/>
    </xf>
    <xf numFmtId="0" fontId="0" fillId="3" borderId="76" xfId="0" applyFill="1" applyBorder="1"/>
    <xf numFmtId="0" fontId="0" fillId="2" borderId="154" xfId="0" applyFill="1" applyBorder="1" applyAlignment="1">
      <alignment horizontal="left" vertical="top"/>
    </xf>
    <xf numFmtId="9" fontId="0" fillId="2" borderId="230" xfId="2" applyFont="1" applyFill="1" applyBorder="1" applyAlignment="1" applyProtection="1">
      <alignment horizontal="right" vertical="top"/>
    </xf>
    <xf numFmtId="9" fontId="0" fillId="2" borderId="155" xfId="2" applyFont="1" applyFill="1" applyBorder="1" applyAlignment="1" applyProtection="1">
      <alignment horizontal="left" vertical="top"/>
    </xf>
    <xf numFmtId="0" fontId="0" fillId="2" borderId="145" xfId="0" applyFill="1" applyBorder="1" applyAlignment="1">
      <alignment horizontal="left" vertical="top"/>
    </xf>
    <xf numFmtId="0" fontId="4" fillId="2" borderId="146" xfId="0" applyFont="1" applyFill="1" applyBorder="1" applyAlignment="1">
      <alignment horizontal="left" vertical="top"/>
    </xf>
    <xf numFmtId="0" fontId="0" fillId="3" borderId="224" xfId="0" applyFill="1" applyBorder="1" applyAlignment="1">
      <alignment vertical="top" wrapText="1"/>
    </xf>
    <xf numFmtId="0" fontId="4" fillId="2" borderId="154" xfId="0" applyFont="1" applyFill="1" applyBorder="1" applyAlignment="1">
      <alignment horizontal="left" vertical="top"/>
    </xf>
    <xf numFmtId="0" fontId="0" fillId="2" borderId="243" xfId="0" applyFill="1" applyBorder="1" applyAlignment="1">
      <alignment horizontal="right" vertical="top"/>
    </xf>
    <xf numFmtId="0" fontId="0" fillId="2" borderId="172" xfId="0" applyFill="1" applyBorder="1" applyAlignment="1">
      <alignment horizontal="left" vertical="top"/>
    </xf>
    <xf numFmtId="1" fontId="0" fillId="3" borderId="240" xfId="0" applyNumberFormat="1" applyFill="1" applyBorder="1" applyAlignment="1">
      <alignment horizontal="center" vertical="top"/>
    </xf>
    <xf numFmtId="0" fontId="4" fillId="2" borderId="173" xfId="0" applyFont="1" applyFill="1" applyBorder="1" applyAlignment="1">
      <alignment vertical="top" wrapText="1"/>
    </xf>
    <xf numFmtId="0" fontId="4" fillId="2" borderId="174" xfId="0" applyFont="1" applyFill="1" applyBorder="1" applyAlignment="1">
      <alignment vertical="top" wrapText="1"/>
    </xf>
    <xf numFmtId="0" fontId="0" fillId="2" borderId="150" xfId="0" applyFill="1" applyBorder="1" applyAlignment="1">
      <alignment horizontal="left" vertical="top"/>
    </xf>
    <xf numFmtId="0" fontId="0" fillId="2" borderId="225" xfId="0" applyFill="1" applyBorder="1" applyAlignment="1">
      <alignment horizontal="right" vertical="top"/>
    </xf>
    <xf numFmtId="0" fontId="0" fillId="2" borderId="151" xfId="0" applyFill="1" applyBorder="1" applyAlignment="1">
      <alignment horizontal="left" vertical="top"/>
    </xf>
    <xf numFmtId="1" fontId="0" fillId="2" borderId="35" xfId="0" applyNumberFormat="1" applyFill="1" applyBorder="1"/>
    <xf numFmtId="0" fontId="0" fillId="2" borderId="31"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0" fillId="0" borderId="16" xfId="0" applyBorder="1" applyAlignment="1">
      <alignment horizontal="left" wrapText="1"/>
    </xf>
    <xf numFmtId="0" fontId="0" fillId="0" borderId="0" xfId="0" applyAlignment="1">
      <alignment horizontal="left" wrapText="1"/>
    </xf>
    <xf numFmtId="0" fontId="0" fillId="0" borderId="17" xfId="0" applyBorder="1" applyAlignment="1">
      <alignment horizontal="left" wrapText="1"/>
    </xf>
    <xf numFmtId="0" fontId="0" fillId="2" borderId="16" xfId="0" applyFill="1" applyBorder="1" applyAlignment="1">
      <alignment horizontal="left" wrapText="1"/>
    </xf>
    <xf numFmtId="0" fontId="0" fillId="2" borderId="0" xfId="0" applyFill="1" applyAlignment="1">
      <alignment horizontal="left" wrapText="1"/>
    </xf>
    <xf numFmtId="0" fontId="0" fillId="2" borderId="17" xfId="0" applyFill="1" applyBorder="1" applyAlignment="1">
      <alignment horizontal="left" wrapText="1"/>
    </xf>
    <xf numFmtId="0" fontId="0" fillId="2" borderId="16" xfId="0" applyFill="1" applyBorder="1" applyAlignment="1">
      <alignment horizontal="left" vertical="top" wrapText="1"/>
    </xf>
    <xf numFmtId="0" fontId="0" fillId="2" borderId="0" xfId="0" applyFill="1" applyAlignment="1">
      <alignment horizontal="left" vertical="top" wrapText="1"/>
    </xf>
    <xf numFmtId="0" fontId="0" fillId="2" borderId="17" xfId="0" applyFill="1" applyBorder="1" applyAlignment="1">
      <alignment horizontal="left" vertical="top" wrapText="1"/>
    </xf>
    <xf numFmtId="0" fontId="0" fillId="14" borderId="0" xfId="0" applyFill="1" applyAlignment="1">
      <alignment horizontal="left"/>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40" xfId="0" applyFill="1" applyBorder="1" applyAlignment="1">
      <alignment horizontal="left" vertical="top" wrapText="1"/>
    </xf>
    <xf numFmtId="0" fontId="0" fillId="2" borderId="41" xfId="0" applyFill="1" applyBorder="1" applyAlignment="1">
      <alignment horizontal="left" vertical="top" wrapText="1"/>
    </xf>
    <xf numFmtId="0" fontId="0" fillId="2" borderId="34" xfId="0" applyFill="1" applyBorder="1" applyAlignment="1">
      <alignment horizontal="left" vertical="top" wrapText="1"/>
    </xf>
    <xf numFmtId="0" fontId="0" fillId="2" borderId="35" xfId="0" applyFill="1" applyBorder="1" applyAlignment="1">
      <alignment horizontal="left" vertical="top" wrapText="1"/>
    </xf>
    <xf numFmtId="0" fontId="0" fillId="2" borderId="36" xfId="0" applyFill="1" applyBorder="1" applyAlignment="1">
      <alignment horizontal="left" vertical="top" wrapText="1"/>
    </xf>
    <xf numFmtId="0" fontId="18" fillId="2" borderId="34" xfId="0" applyFont="1" applyFill="1" applyBorder="1" applyAlignment="1">
      <alignment horizontal="left" vertical="top" wrapText="1"/>
    </xf>
    <xf numFmtId="0" fontId="18" fillId="2" borderId="35" xfId="0" applyFont="1" applyFill="1" applyBorder="1" applyAlignment="1">
      <alignment horizontal="left" vertical="top" wrapText="1"/>
    </xf>
    <xf numFmtId="0" fontId="18" fillId="2" borderId="16" xfId="0" applyFont="1" applyFill="1" applyBorder="1" applyAlignment="1">
      <alignment horizontal="left" vertical="top" wrapText="1"/>
    </xf>
    <xf numFmtId="0" fontId="18" fillId="2" borderId="0" xfId="0" applyFont="1" applyFill="1" applyAlignment="1">
      <alignment horizontal="left" vertical="top" wrapText="1"/>
    </xf>
    <xf numFmtId="0" fontId="0" fillId="2" borderId="48" xfId="0" applyFill="1" applyBorder="1" applyAlignment="1">
      <alignment horizontal="left" vertical="top" wrapText="1"/>
    </xf>
    <xf numFmtId="0" fontId="0" fillId="2" borderId="49" xfId="0" applyFill="1" applyBorder="1" applyAlignment="1">
      <alignment horizontal="left" vertical="top" wrapText="1"/>
    </xf>
    <xf numFmtId="0" fontId="0" fillId="2" borderId="50" xfId="0" applyFill="1" applyBorder="1" applyAlignment="1">
      <alignment horizontal="left" vertical="top" wrapText="1"/>
    </xf>
    <xf numFmtId="0" fontId="18" fillId="0" borderId="3" xfId="0" applyFont="1" applyBorder="1" applyAlignment="1">
      <alignment horizontal="left" vertical="center" wrapText="1"/>
    </xf>
    <xf numFmtId="0" fontId="18" fillId="0" borderId="8" xfId="0" applyFont="1" applyBorder="1" applyAlignment="1">
      <alignment horizontal="left" vertical="center" wrapText="1"/>
    </xf>
    <xf numFmtId="0" fontId="18" fillId="0" borderId="16" xfId="0" applyFont="1" applyBorder="1" applyAlignment="1">
      <alignment horizontal="left" vertical="top" wrapText="1"/>
    </xf>
    <xf numFmtId="0" fontId="18" fillId="0" borderId="0" xfId="0" applyFont="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2" fillId="3" borderId="37" xfId="0" applyFont="1" applyFill="1" applyBorder="1" applyAlignment="1">
      <alignment horizontal="right" vertical="center"/>
    </xf>
    <xf numFmtId="0" fontId="12" fillId="3" borderId="38" xfId="0" applyFont="1" applyFill="1" applyBorder="1" applyAlignment="1">
      <alignment horizontal="right" vertical="center"/>
    </xf>
    <xf numFmtId="0" fontId="12" fillId="3" borderId="39" xfId="0" applyFont="1" applyFill="1" applyBorder="1" applyAlignment="1">
      <alignment horizontal="right" vertic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13" fillId="4" borderId="205" xfId="0" applyFont="1" applyFill="1" applyBorder="1" applyAlignment="1">
      <alignment horizontal="center" vertical="top" textRotation="90"/>
    </xf>
    <xf numFmtId="0" fontId="13" fillId="4" borderId="207" xfId="0" applyFont="1" applyFill="1" applyBorder="1" applyAlignment="1">
      <alignment horizontal="center" vertical="top" textRotation="90"/>
    </xf>
    <xf numFmtId="0" fontId="13" fillId="4" borderId="210" xfId="0" applyFont="1" applyFill="1" applyBorder="1" applyAlignment="1">
      <alignment horizontal="center" vertical="top" textRotation="90"/>
    </xf>
    <xf numFmtId="0" fontId="7" fillId="5" borderId="0" xfId="0" applyFont="1" applyFill="1" applyAlignment="1">
      <alignment horizontal="left" vertical="top"/>
    </xf>
    <xf numFmtId="0" fontId="15" fillId="2" borderId="16" xfId="0" applyFont="1" applyFill="1" applyBorder="1" applyAlignment="1">
      <alignment horizontal="left" vertical="top" wrapText="1"/>
    </xf>
    <xf numFmtId="0" fontId="15" fillId="2" borderId="0" xfId="0" applyFont="1" applyFill="1" applyAlignment="1">
      <alignment horizontal="left" vertical="top" wrapText="1"/>
    </xf>
    <xf numFmtId="0" fontId="15" fillId="2" borderId="17"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7" xfId="0" applyFont="1" applyFill="1" applyBorder="1" applyAlignment="1">
      <alignment horizontal="left" vertical="top" wrapText="1"/>
    </xf>
    <xf numFmtId="0" fontId="16" fillId="0" borderId="40" xfId="0" applyFont="1" applyBorder="1" applyAlignment="1">
      <alignment horizontal="left" vertical="center" wrapText="1"/>
    </xf>
    <xf numFmtId="0" fontId="16" fillId="0" borderId="41" xfId="0" applyFont="1" applyBorder="1" applyAlignment="1">
      <alignment horizontal="left" vertical="center" wrapText="1"/>
    </xf>
    <xf numFmtId="0" fontId="0" fillId="2" borderId="40" xfId="0" applyFill="1" applyBorder="1" applyAlignment="1">
      <alignment horizontal="left" wrapText="1"/>
    </xf>
    <xf numFmtId="0" fontId="0" fillId="2" borderId="41" xfId="0" applyFill="1" applyBorder="1" applyAlignment="1">
      <alignment horizontal="left" wrapText="1"/>
    </xf>
    <xf numFmtId="0" fontId="18" fillId="2" borderId="5" xfId="0" applyFont="1" applyFill="1" applyBorder="1" applyAlignment="1">
      <alignment horizontal="left" vertical="top" wrapText="1"/>
    </xf>
    <xf numFmtId="0" fontId="18" fillId="2" borderId="6" xfId="0" applyFont="1" applyFill="1" applyBorder="1" applyAlignment="1">
      <alignment horizontal="left" vertical="top"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18" fillId="0" borderId="34" xfId="0" applyFont="1" applyBorder="1" applyAlignment="1">
      <alignment horizontal="left" vertical="top" wrapText="1"/>
    </xf>
    <xf numFmtId="0" fontId="18" fillId="0" borderId="35" xfId="0" applyFont="1" applyBorder="1" applyAlignment="1">
      <alignment horizontal="left" vertical="top" wrapText="1"/>
    </xf>
    <xf numFmtId="0" fontId="18" fillId="0" borderId="3" xfId="0" applyFont="1" applyBorder="1" applyAlignment="1">
      <alignment horizontal="left" vertical="top" wrapText="1"/>
    </xf>
    <xf numFmtId="0" fontId="18" fillId="0" borderId="8" xfId="0" applyFont="1" applyBorder="1" applyAlignment="1">
      <alignment horizontal="left" vertical="top" wrapText="1"/>
    </xf>
    <xf numFmtId="9" fontId="35" fillId="8" borderId="95" xfId="2" applyFont="1" applyFill="1" applyBorder="1" applyAlignment="1" applyProtection="1">
      <alignment horizontal="left"/>
      <protection locked="0"/>
    </xf>
    <xf numFmtId="9" fontId="35" fillId="8" borderId="96" xfId="2" applyFont="1" applyFill="1" applyBorder="1" applyAlignment="1" applyProtection="1">
      <alignment horizontal="left"/>
      <protection locked="0"/>
    </xf>
    <xf numFmtId="9" fontId="35" fillId="8" borderId="97" xfId="2" applyFont="1" applyFill="1" applyBorder="1" applyAlignment="1" applyProtection="1">
      <alignment horizontal="left"/>
      <protection locked="0"/>
    </xf>
    <xf numFmtId="0" fontId="0" fillId="2" borderId="124" xfId="0" applyFill="1" applyBorder="1" applyAlignment="1">
      <alignment horizontal="left" vertical="top" wrapText="1"/>
    </xf>
    <xf numFmtId="0" fontId="0" fillId="2" borderId="125" xfId="0" applyFill="1" applyBorder="1" applyAlignment="1">
      <alignment horizontal="left" vertical="top" wrapText="1"/>
    </xf>
    <xf numFmtId="0" fontId="0" fillId="2" borderId="126" xfId="0" applyFill="1" applyBorder="1" applyAlignment="1">
      <alignment horizontal="left" vertical="top" wrapText="1"/>
    </xf>
    <xf numFmtId="9" fontId="0" fillId="8" borderId="95" xfId="2" applyFont="1" applyFill="1" applyBorder="1" applyAlignment="1" applyProtection="1">
      <alignment horizontal="left"/>
      <protection locked="0"/>
    </xf>
    <xf numFmtId="9" fontId="0" fillId="8" borderId="96" xfId="2" applyFont="1" applyFill="1" applyBorder="1" applyAlignment="1" applyProtection="1">
      <alignment horizontal="left"/>
      <protection locked="0"/>
    </xf>
    <xf numFmtId="9" fontId="0" fillId="8" borderId="97" xfId="2" applyFont="1" applyFill="1" applyBorder="1" applyAlignment="1" applyProtection="1">
      <alignment horizontal="left"/>
      <protection locked="0"/>
    </xf>
    <xf numFmtId="0" fontId="0" fillId="2" borderId="57" xfId="0" applyFill="1" applyBorder="1" applyAlignment="1">
      <alignment horizontal="left" wrapText="1"/>
    </xf>
    <xf numFmtId="0" fontId="0" fillId="2" borderId="58" xfId="0" applyFill="1" applyBorder="1" applyAlignment="1">
      <alignment horizontal="left" wrapText="1"/>
    </xf>
    <xf numFmtId="0" fontId="4" fillId="3" borderId="37" xfId="0" applyFont="1" applyFill="1" applyBorder="1" applyAlignment="1" applyProtection="1">
      <alignment horizontal="left" vertical="top" wrapText="1"/>
      <protection locked="0"/>
    </xf>
    <xf numFmtId="0" fontId="4" fillId="3" borderId="38" xfId="0" applyFont="1" applyFill="1" applyBorder="1" applyAlignment="1" applyProtection="1">
      <alignment horizontal="left" vertical="top" wrapText="1"/>
      <protection locked="0"/>
    </xf>
    <xf numFmtId="0" fontId="4" fillId="3" borderId="39" xfId="0" applyFont="1" applyFill="1" applyBorder="1" applyAlignment="1" applyProtection="1">
      <alignment horizontal="left" vertical="top" wrapText="1"/>
      <protection locked="0"/>
    </xf>
    <xf numFmtId="0" fontId="4" fillId="3" borderId="129" xfId="0" applyFont="1" applyFill="1" applyBorder="1" applyAlignment="1" applyProtection="1">
      <alignment horizontal="left" vertical="top"/>
      <protection locked="0"/>
    </xf>
    <xf numFmtId="0" fontId="4" fillId="3" borderId="130" xfId="0" applyFont="1" applyFill="1" applyBorder="1" applyAlignment="1" applyProtection="1">
      <alignment horizontal="left" vertical="top"/>
      <protection locked="0"/>
    </xf>
    <xf numFmtId="0" fontId="4" fillId="3" borderId="131" xfId="0" applyFont="1" applyFill="1" applyBorder="1" applyAlignment="1" applyProtection="1">
      <alignment horizontal="left" vertical="top"/>
      <protection locked="0"/>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2" borderId="26" xfId="0" applyFill="1" applyBorder="1" applyAlignment="1">
      <alignment horizontal="left" vertical="top" wrapText="1"/>
    </xf>
    <xf numFmtId="0" fontId="0" fillId="2" borderId="119" xfId="0" applyFill="1" applyBorder="1" applyAlignment="1">
      <alignment horizontal="left" vertical="top" wrapText="1"/>
    </xf>
    <xf numFmtId="0" fontId="3" fillId="2" borderId="313" xfId="0" applyFont="1" applyFill="1" applyBorder="1" applyAlignment="1">
      <alignment horizontal="left" vertical="top" wrapText="1"/>
    </xf>
    <xf numFmtId="0" fontId="3" fillId="2" borderId="314" xfId="0" applyFont="1" applyFill="1" applyBorder="1" applyAlignment="1">
      <alignment horizontal="left" vertical="top" wrapText="1"/>
    </xf>
    <xf numFmtId="0" fontId="0" fillId="2" borderId="99" xfId="0" applyFill="1" applyBorder="1" applyAlignment="1">
      <alignment horizontal="left" wrapText="1"/>
    </xf>
    <xf numFmtId="9" fontId="6" fillId="8" borderId="95" xfId="2" applyFont="1" applyFill="1" applyBorder="1" applyAlignment="1" applyProtection="1">
      <alignment horizontal="left"/>
      <protection locked="0"/>
    </xf>
    <xf numFmtId="9" fontId="6" fillId="8" borderId="96" xfId="2" applyFont="1" applyFill="1" applyBorder="1" applyAlignment="1" applyProtection="1">
      <alignment horizontal="left"/>
      <protection locked="0"/>
    </xf>
    <xf numFmtId="9" fontId="6" fillId="8" borderId="97" xfId="2" applyFont="1" applyFill="1" applyBorder="1" applyAlignment="1" applyProtection="1">
      <alignment horizontal="left"/>
      <protection locked="0"/>
    </xf>
    <xf numFmtId="0" fontId="6" fillId="8" borderId="80" xfId="0" applyFont="1" applyFill="1" applyBorder="1" applyAlignment="1" applyProtection="1">
      <alignment horizontal="left"/>
      <protection locked="0"/>
    </xf>
    <xf numFmtId="0" fontId="6" fillId="8" borderId="78" xfId="0" applyFont="1" applyFill="1" applyBorder="1" applyAlignment="1" applyProtection="1">
      <alignment horizontal="left"/>
      <protection locked="0"/>
    </xf>
    <xf numFmtId="0" fontId="6" fillId="8" borderId="74" xfId="0" applyFont="1" applyFill="1" applyBorder="1" applyAlignment="1" applyProtection="1">
      <alignment horizontal="left"/>
      <protection locked="0"/>
    </xf>
    <xf numFmtId="0" fontId="0" fillId="2" borderId="117" xfId="0" applyFill="1" applyBorder="1" applyAlignment="1">
      <alignment horizontal="left" vertical="top" wrapText="1"/>
    </xf>
    <xf numFmtId="0" fontId="6" fillId="2" borderId="14" xfId="0" applyFont="1" applyFill="1" applyBorder="1" applyAlignment="1">
      <alignment horizontal="left" vertical="top" wrapText="1"/>
    </xf>
    <xf numFmtId="0" fontId="6" fillId="2" borderId="15" xfId="0" applyFont="1" applyFill="1" applyBorder="1" applyAlignment="1">
      <alignment horizontal="left" vertical="top" wrapText="1"/>
    </xf>
    <xf numFmtId="0" fontId="37" fillId="2" borderId="93" xfId="0" applyFont="1" applyFill="1" applyBorder="1" applyAlignment="1" applyProtection="1">
      <alignment horizontal="center" wrapText="1"/>
      <protection locked="0"/>
    </xf>
    <xf numFmtId="0" fontId="37" fillId="2" borderId="264" xfId="0" applyFont="1" applyFill="1" applyBorder="1" applyAlignment="1" applyProtection="1">
      <alignment horizontal="center" wrapText="1"/>
      <protection locked="0"/>
    </xf>
    <xf numFmtId="0" fontId="18" fillId="2" borderId="93" xfId="0" applyFont="1" applyFill="1" applyBorder="1" applyAlignment="1" applyProtection="1">
      <alignment horizontal="center" wrapText="1"/>
      <protection locked="0"/>
    </xf>
    <xf numFmtId="0" fontId="18" fillId="2" borderId="264" xfId="0" applyFont="1" applyFill="1" applyBorder="1" applyAlignment="1" applyProtection="1">
      <alignment horizontal="center" wrapText="1"/>
      <protection locked="0"/>
    </xf>
    <xf numFmtId="0" fontId="29" fillId="2" borderId="5" xfId="0" applyFont="1" applyFill="1" applyBorder="1" applyAlignment="1" applyProtection="1">
      <alignment horizontal="left" vertical="top" wrapText="1"/>
      <protection locked="0"/>
    </xf>
    <xf numFmtId="0" fontId="29" fillId="2" borderId="262" xfId="0" applyFont="1" applyFill="1" applyBorder="1" applyAlignment="1" applyProtection="1">
      <alignment horizontal="left" vertical="top" wrapText="1"/>
      <protection locked="0"/>
    </xf>
    <xf numFmtId="0" fontId="0" fillId="2" borderId="46" xfId="0" applyFill="1" applyBorder="1" applyAlignment="1">
      <alignment horizontal="left" vertical="top" wrapText="1"/>
    </xf>
    <xf numFmtId="0" fontId="0" fillId="2" borderId="14" xfId="0" applyFill="1" applyBorder="1" applyAlignment="1">
      <alignment horizontal="left" wrapText="1"/>
    </xf>
    <xf numFmtId="0" fontId="0" fillId="2" borderId="15" xfId="0" applyFill="1" applyBorder="1" applyAlignment="1">
      <alignment horizontal="left" wrapText="1"/>
    </xf>
    <xf numFmtId="0" fontId="0" fillId="2" borderId="99" xfId="0" applyFill="1" applyBorder="1" applyAlignment="1">
      <alignment horizontal="left" vertical="top" wrapText="1"/>
    </xf>
    <xf numFmtId="0" fontId="4" fillId="3" borderId="37" xfId="0" applyFont="1" applyFill="1" applyBorder="1" applyAlignment="1" applyProtection="1">
      <alignment horizontal="center" wrapText="1"/>
      <protection locked="0"/>
    </xf>
    <xf numFmtId="0" fontId="4" fillId="3" borderId="38" xfId="0" applyFont="1" applyFill="1" applyBorder="1" applyAlignment="1" applyProtection="1">
      <alignment horizontal="center" wrapText="1"/>
      <protection locked="0"/>
    </xf>
    <xf numFmtId="0" fontId="4" fillId="3" borderId="39" xfId="0" applyFont="1" applyFill="1" applyBorder="1" applyAlignment="1" applyProtection="1">
      <alignment horizontal="center" wrapText="1"/>
      <protection locked="0"/>
    </xf>
    <xf numFmtId="1" fontId="0" fillId="8" borderId="77" xfId="2" applyNumberFormat="1" applyFont="1" applyFill="1" applyBorder="1" applyAlignment="1" applyProtection="1">
      <alignment horizontal="center"/>
      <protection locked="0"/>
    </xf>
    <xf numFmtId="1" fontId="0" fillId="8" borderId="79" xfId="2" applyNumberFormat="1" applyFont="1" applyFill="1" applyBorder="1" applyAlignment="1" applyProtection="1">
      <alignment horizontal="center"/>
      <protection locked="0"/>
    </xf>
    <xf numFmtId="165" fontId="12" fillId="12" borderId="37" xfId="1" applyNumberFormat="1" applyFont="1" applyFill="1" applyBorder="1" applyAlignment="1" applyProtection="1">
      <alignment horizontal="right" vertical="center"/>
      <protection locked="0"/>
    </xf>
    <xf numFmtId="165" fontId="12" fillId="12" borderId="38" xfId="1" applyNumberFormat="1" applyFont="1" applyFill="1" applyBorder="1" applyAlignment="1" applyProtection="1">
      <alignment horizontal="right" vertical="center"/>
      <protection locked="0"/>
    </xf>
    <xf numFmtId="165" fontId="12" fillId="12" borderId="39" xfId="1" applyNumberFormat="1" applyFont="1" applyFill="1" applyBorder="1" applyAlignment="1" applyProtection="1">
      <alignment horizontal="right" vertical="center"/>
      <protection locked="0"/>
    </xf>
    <xf numFmtId="0" fontId="30" fillId="8" borderId="78" xfId="0" applyFont="1" applyFill="1" applyBorder="1" applyAlignment="1" applyProtection="1">
      <alignment horizontal="right" vertical="top"/>
      <protection locked="0"/>
    </xf>
    <xf numFmtId="0" fontId="56" fillId="4" borderId="36" xfId="0" applyFont="1" applyFill="1" applyBorder="1" applyAlignment="1" applyProtection="1">
      <alignment horizontal="center" vertical="top" textRotation="90"/>
      <protection locked="0"/>
    </xf>
    <xf numFmtId="0" fontId="56" fillId="4" borderId="17" xfId="0" applyFont="1" applyFill="1" applyBorder="1" applyAlignment="1" applyProtection="1">
      <alignment horizontal="center" vertical="top" textRotation="90"/>
      <protection locked="0"/>
    </xf>
    <xf numFmtId="0" fontId="56" fillId="4" borderId="275" xfId="0" applyFont="1" applyFill="1" applyBorder="1" applyAlignment="1" applyProtection="1">
      <alignment horizontal="center" vertical="top" textRotation="90"/>
      <protection locked="0"/>
    </xf>
    <xf numFmtId="0" fontId="31" fillId="4" borderId="34" xfId="0" applyFont="1" applyFill="1" applyBorder="1" applyAlignment="1" applyProtection="1">
      <alignment horizontal="left" vertical="top"/>
      <protection locked="0"/>
    </xf>
    <xf numFmtId="0" fontId="31" fillId="4" borderId="35" xfId="0" applyFont="1" applyFill="1" applyBorder="1" applyAlignment="1" applyProtection="1">
      <alignment horizontal="left" vertical="top"/>
      <protection locked="0"/>
    </xf>
    <xf numFmtId="0" fontId="31" fillId="4" borderId="36" xfId="0" applyFont="1" applyFill="1" applyBorder="1" applyAlignment="1" applyProtection="1">
      <alignment horizontal="left" vertical="top"/>
      <protection locked="0"/>
    </xf>
    <xf numFmtId="0" fontId="0" fillId="2" borderId="48" xfId="0" applyFill="1" applyBorder="1" applyAlignment="1" applyProtection="1">
      <alignment horizontal="left" vertical="top" wrapText="1"/>
      <protection locked="0"/>
    </xf>
    <xf numFmtId="0" fontId="0" fillId="2" borderId="261" xfId="0" applyFill="1" applyBorder="1" applyAlignment="1" applyProtection="1">
      <alignment horizontal="left" vertical="top" wrapText="1"/>
      <protection locked="0"/>
    </xf>
    <xf numFmtId="0" fontId="35" fillId="2" borderId="93" xfId="0" applyFont="1" applyFill="1" applyBorder="1" applyAlignment="1" applyProtection="1">
      <alignment horizontal="center"/>
      <protection locked="0"/>
    </xf>
    <xf numFmtId="0" fontId="35" fillId="2" borderId="264" xfId="0" applyFont="1" applyFill="1" applyBorder="1" applyAlignment="1" applyProtection="1">
      <alignment horizontal="center"/>
      <protection locked="0"/>
    </xf>
    <xf numFmtId="0" fontId="36" fillId="2" borderId="93" xfId="0" applyFont="1" applyFill="1" applyBorder="1" applyAlignment="1" applyProtection="1">
      <alignment horizontal="center" wrapText="1"/>
      <protection locked="0"/>
    </xf>
    <xf numFmtId="0" fontId="36" fillId="2" borderId="264" xfId="0" applyFont="1" applyFill="1" applyBorder="1" applyAlignment="1" applyProtection="1">
      <alignment horizontal="center" wrapText="1"/>
      <protection locked="0"/>
    </xf>
    <xf numFmtId="0" fontId="6" fillId="2" borderId="46" xfId="0" applyFont="1" applyFill="1" applyBorder="1" applyAlignment="1">
      <alignment horizontal="left" vertical="top" wrapText="1"/>
    </xf>
    <xf numFmtId="0" fontId="0" fillId="2" borderId="57" xfId="0" applyFill="1" applyBorder="1" applyAlignment="1">
      <alignment horizontal="left" vertical="top" wrapText="1"/>
    </xf>
    <xf numFmtId="0" fontId="0" fillId="2" borderId="58" xfId="0" applyFill="1" applyBorder="1" applyAlignment="1">
      <alignment horizontal="left" vertical="top" wrapText="1"/>
    </xf>
    <xf numFmtId="0" fontId="0" fillId="2" borderId="276" xfId="0" applyFill="1" applyBorder="1" applyAlignment="1">
      <alignment horizontal="left" vertical="top" wrapText="1"/>
    </xf>
    <xf numFmtId="0" fontId="0" fillId="3" borderId="129" xfId="0" applyFill="1" applyBorder="1" applyAlignment="1" applyProtection="1">
      <alignment horizontal="left" vertical="top" wrapText="1"/>
      <protection locked="0"/>
    </xf>
    <xf numFmtId="0" fontId="0" fillId="3" borderId="130" xfId="0" applyFill="1" applyBorder="1" applyAlignment="1" applyProtection="1">
      <alignment horizontal="left" vertical="top" wrapText="1"/>
      <protection locked="0"/>
    </xf>
    <xf numFmtId="0" fontId="0" fillId="3" borderId="131" xfId="0" applyFill="1" applyBorder="1" applyAlignment="1" applyProtection="1">
      <alignment horizontal="left" vertical="top" wrapText="1"/>
      <protection locked="0"/>
    </xf>
    <xf numFmtId="0" fontId="0" fillId="3" borderId="132"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133" xfId="0" applyFill="1" applyBorder="1" applyAlignment="1" applyProtection="1">
      <alignment horizontal="left" vertical="top" wrapText="1"/>
      <protection locked="0"/>
    </xf>
    <xf numFmtId="0" fontId="0" fillId="3" borderId="134" xfId="0" applyFill="1" applyBorder="1" applyAlignment="1" applyProtection="1">
      <alignment horizontal="left" vertical="top" wrapText="1"/>
      <protection locked="0"/>
    </xf>
    <xf numFmtId="0" fontId="0" fillId="3" borderId="58" xfId="0" applyFill="1" applyBorder="1" applyAlignment="1" applyProtection="1">
      <alignment horizontal="left" vertical="top" wrapText="1"/>
      <protection locked="0"/>
    </xf>
    <xf numFmtId="0" fontId="0" fillId="3" borderId="135" xfId="0" applyFill="1" applyBorder="1" applyAlignment="1" applyProtection="1">
      <alignment horizontal="left" vertical="top" wrapText="1"/>
      <protection locked="0"/>
    </xf>
    <xf numFmtId="0" fontId="0" fillId="2" borderId="312" xfId="0" applyFill="1" applyBorder="1" applyAlignment="1">
      <alignment horizontal="left" vertical="center" wrapText="1"/>
    </xf>
    <xf numFmtId="0" fontId="12" fillId="12" borderId="37" xfId="0" applyFont="1" applyFill="1" applyBorder="1" applyAlignment="1" applyProtection="1">
      <alignment horizontal="right" vertical="center"/>
      <protection locked="0"/>
    </xf>
    <xf numFmtId="0" fontId="12" fillId="12" borderId="38" xfId="0" applyFont="1" applyFill="1" applyBorder="1" applyAlignment="1" applyProtection="1">
      <alignment horizontal="right" vertical="center"/>
      <protection locked="0"/>
    </xf>
    <xf numFmtId="0" fontId="12" fillId="12" borderId="39" xfId="0" applyFont="1" applyFill="1" applyBorder="1" applyAlignment="1" applyProtection="1">
      <alignment horizontal="right" vertical="center"/>
      <protection locked="0"/>
    </xf>
    <xf numFmtId="0" fontId="12" fillId="3" borderId="37" xfId="0" applyFont="1" applyFill="1" applyBorder="1" applyAlignment="1" applyProtection="1">
      <alignment horizontal="right" vertical="center"/>
      <protection locked="0"/>
    </xf>
    <xf numFmtId="0" fontId="12" fillId="3" borderId="38" xfId="0" applyFont="1" applyFill="1" applyBorder="1" applyAlignment="1" applyProtection="1">
      <alignment horizontal="right" vertical="center"/>
      <protection locked="0"/>
    </xf>
    <xf numFmtId="0" fontId="12" fillId="3" borderId="39" xfId="0" applyFont="1" applyFill="1" applyBorder="1" applyAlignment="1" applyProtection="1">
      <alignment horizontal="right" vertical="center"/>
      <protection locked="0"/>
    </xf>
    <xf numFmtId="0" fontId="0" fillId="2" borderId="277" xfId="0" applyFill="1" applyBorder="1" applyAlignment="1">
      <alignment horizontal="left" vertical="top" wrapText="1"/>
    </xf>
    <xf numFmtId="0" fontId="64" fillId="2" borderId="16" xfId="0" applyFont="1" applyFill="1" applyBorder="1" applyAlignment="1">
      <alignment horizontal="right" vertical="center"/>
    </xf>
    <xf numFmtId="0" fontId="0" fillId="2" borderId="15" xfId="0" applyFill="1" applyBorder="1" applyAlignment="1">
      <alignment horizontal="left"/>
    </xf>
    <xf numFmtId="0" fontId="0" fillId="2" borderId="6" xfId="0" applyFill="1" applyBorder="1" applyAlignment="1">
      <alignment horizontal="left" vertical="top" wrapText="1"/>
    </xf>
    <xf numFmtId="0" fontId="0" fillId="2" borderId="8" xfId="0" applyFill="1" applyBorder="1" applyAlignment="1">
      <alignment horizontal="left" vertical="top" wrapText="1"/>
    </xf>
    <xf numFmtId="0" fontId="41" fillId="2" borderId="16" xfId="0" applyFont="1" applyFill="1" applyBorder="1" applyAlignment="1">
      <alignment horizontal="right" vertical="top" wrapText="1"/>
    </xf>
    <xf numFmtId="0" fontId="29" fillId="2" borderId="16" xfId="0" applyFont="1" applyFill="1" applyBorder="1" applyAlignment="1">
      <alignment horizontal="right" vertical="top" wrapText="1"/>
    </xf>
    <xf numFmtId="0" fontId="0" fillId="2" borderId="0" xfId="0" applyFill="1" applyAlignment="1">
      <alignment horizontal="left"/>
    </xf>
    <xf numFmtId="0" fontId="0" fillId="2" borderId="25" xfId="0" applyFill="1" applyBorder="1" applyAlignment="1">
      <alignment horizontal="left"/>
    </xf>
    <xf numFmtId="0" fontId="6" fillId="2" borderId="15" xfId="0" applyFont="1" applyFill="1" applyBorder="1" applyAlignment="1">
      <alignment horizontal="left"/>
    </xf>
    <xf numFmtId="0" fontId="0" fillId="2" borderId="93" xfId="0" applyFill="1" applyBorder="1" applyAlignment="1">
      <alignment horizontal="center" wrapText="1"/>
    </xf>
    <xf numFmtId="0" fontId="0" fillId="2" borderId="94" xfId="0" applyFill="1" applyBorder="1" applyAlignment="1">
      <alignment horizontal="center" wrapText="1"/>
    </xf>
    <xf numFmtId="0" fontId="0" fillId="2" borderId="112" xfId="0" applyFill="1" applyBorder="1" applyAlignment="1">
      <alignment horizontal="center" wrapText="1"/>
    </xf>
    <xf numFmtId="0" fontId="20" fillId="2" borderId="16"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111" xfId="0" applyFont="1" applyFill="1" applyBorder="1" applyAlignment="1">
      <alignment horizontal="left" vertical="top" wrapText="1"/>
    </xf>
    <xf numFmtId="0" fontId="41" fillId="2" borderId="0" xfId="0" applyFont="1" applyFill="1" applyAlignment="1">
      <alignment horizontal="right" vertical="top" wrapText="1"/>
    </xf>
    <xf numFmtId="0" fontId="0" fillId="2" borderId="125" xfId="0" applyFill="1" applyBorder="1" applyAlignment="1">
      <alignment horizontal="left"/>
    </xf>
    <xf numFmtId="0" fontId="2" fillId="4" borderId="69" xfId="0" applyFont="1" applyFill="1" applyBorder="1" applyAlignment="1">
      <alignment horizontal="center" vertical="center" textRotation="90"/>
    </xf>
    <xf numFmtId="0" fontId="0" fillId="0" borderId="67"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68" xfId="0" applyBorder="1" applyAlignment="1">
      <alignment horizontal="left" vertical="top" wrapText="1"/>
    </xf>
    <xf numFmtId="0" fontId="0" fillId="0" borderId="0" xfId="0" applyAlignment="1">
      <alignment horizontal="left" vertical="top" wrapText="1"/>
    </xf>
    <xf numFmtId="0" fontId="0" fillId="0" borderId="69" xfId="0" applyBorder="1" applyAlignment="1">
      <alignment horizontal="left" vertical="top" wrapText="1"/>
    </xf>
    <xf numFmtId="0" fontId="7" fillId="6" borderId="59" xfId="0" applyFont="1" applyFill="1" applyBorder="1" applyAlignment="1">
      <alignment horizontal="left" vertical="top"/>
    </xf>
    <xf numFmtId="0" fontId="49" fillId="2" borderId="129" xfId="0" applyFont="1" applyFill="1" applyBorder="1" applyAlignment="1">
      <alignment horizontal="left" vertical="top" textRotation="90"/>
    </xf>
    <xf numFmtId="0" fontId="49" fillId="2" borderId="132" xfId="0" applyFont="1" applyFill="1" applyBorder="1" applyAlignment="1">
      <alignment horizontal="left" vertical="top" textRotation="90"/>
    </xf>
    <xf numFmtId="0" fontId="49" fillId="2" borderId="134" xfId="0" applyFont="1" applyFill="1" applyBorder="1" applyAlignment="1">
      <alignment horizontal="left" vertical="top" textRotation="90"/>
    </xf>
    <xf numFmtId="0" fontId="0" fillId="12" borderId="256" xfId="0" applyFill="1" applyBorder="1" applyAlignment="1">
      <alignment horizontal="left" vertical="top" wrapText="1"/>
    </xf>
    <xf numFmtId="0" fontId="0" fillId="12" borderId="250" xfId="0" applyFill="1" applyBorder="1" applyAlignment="1">
      <alignment horizontal="left" vertical="top" wrapText="1"/>
    </xf>
    <xf numFmtId="0" fontId="0" fillId="12" borderId="252" xfId="0" applyFill="1" applyBorder="1" applyAlignment="1">
      <alignment horizontal="left" vertical="top" wrapText="1"/>
    </xf>
    <xf numFmtId="0" fontId="0" fillId="12" borderId="232" xfId="0" applyFill="1" applyBorder="1" applyAlignment="1">
      <alignment horizontal="left" vertical="top" wrapText="1"/>
    </xf>
    <xf numFmtId="0" fontId="0" fillId="12" borderId="219" xfId="0" applyFill="1" applyBorder="1" applyAlignment="1">
      <alignment horizontal="left" vertical="top" wrapText="1"/>
    </xf>
    <xf numFmtId="0" fontId="0" fillId="12" borderId="249" xfId="0" applyFill="1" applyBorder="1" applyAlignment="1">
      <alignment horizontal="left" vertical="top" wrapText="1"/>
    </xf>
    <xf numFmtId="0" fontId="0" fillId="4" borderId="2" xfId="0" applyFill="1" applyBorder="1" applyAlignment="1">
      <alignment horizontal="center"/>
    </xf>
    <xf numFmtId="0" fontId="0" fillId="4" borderId="30" xfId="0" applyFill="1" applyBorder="1" applyAlignment="1">
      <alignment horizontal="center"/>
    </xf>
    <xf numFmtId="0" fontId="0" fillId="4" borderId="18" xfId="0" applyFill="1" applyBorder="1" applyAlignment="1">
      <alignment horizontal="center"/>
    </xf>
    <xf numFmtId="0" fontId="45" fillId="4" borderId="137" xfId="0" applyFont="1" applyFill="1" applyBorder="1" applyAlignment="1">
      <alignment horizontal="left" vertical="top"/>
    </xf>
    <xf numFmtId="0" fontId="46" fillId="3" borderId="244" xfId="0" applyFont="1" applyFill="1" applyBorder="1" applyAlignment="1">
      <alignment horizontal="center" textRotation="90"/>
    </xf>
    <xf numFmtId="0" fontId="46" fillId="3" borderId="246" xfId="0" applyFont="1" applyFill="1" applyBorder="1" applyAlignment="1">
      <alignment horizontal="center" textRotation="90"/>
    </xf>
    <xf numFmtId="0" fontId="4" fillId="3" borderId="130" xfId="0" applyFont="1" applyFill="1" applyBorder="1" applyAlignment="1">
      <alignment horizontal="center" vertical="top"/>
    </xf>
    <xf numFmtId="0" fontId="4" fillId="3" borderId="138" xfId="0" applyFont="1" applyFill="1" applyBorder="1" applyAlignment="1">
      <alignment horizontal="center" vertical="top"/>
    </xf>
    <xf numFmtId="0" fontId="4" fillId="3" borderId="245" xfId="0" applyFont="1" applyFill="1" applyBorder="1" applyAlignment="1">
      <alignment horizontal="left" vertical="top"/>
    </xf>
    <xf numFmtId="0" fontId="4" fillId="3" borderId="247" xfId="0" applyFont="1" applyFill="1" applyBorder="1" applyAlignment="1">
      <alignment horizontal="left" vertical="top"/>
    </xf>
    <xf numFmtId="1" fontId="48" fillId="7" borderId="213" xfId="0" applyNumberFormat="1" applyFont="1" applyFill="1" applyBorder="1" applyAlignment="1">
      <alignment horizontal="right" wrapText="1"/>
    </xf>
    <xf numFmtId="1" fontId="48" fillId="7" borderId="214" xfId="0" applyNumberFormat="1" applyFont="1" applyFill="1" applyBorder="1" applyAlignment="1">
      <alignment horizontal="right" wrapText="1"/>
    </xf>
    <xf numFmtId="0" fontId="49" fillId="2" borderId="140" xfId="0" applyFont="1" applyFill="1" applyBorder="1" applyAlignment="1">
      <alignment horizontal="left" vertical="top" textRotation="90"/>
    </xf>
    <xf numFmtId="0" fontId="49" fillId="2" borderId="143" xfId="0" applyFont="1" applyFill="1" applyBorder="1" applyAlignment="1">
      <alignment horizontal="left" vertical="top" textRotation="90"/>
    </xf>
    <xf numFmtId="0" fontId="49" fillId="2" borderId="149" xfId="0" applyFont="1" applyFill="1" applyBorder="1" applyAlignment="1">
      <alignment horizontal="left" vertical="top" textRotation="90"/>
    </xf>
    <xf numFmtId="0" fontId="6" fillId="2" borderId="157" xfId="0" applyFont="1" applyFill="1" applyBorder="1" applyAlignment="1">
      <alignment horizontal="left" vertical="top"/>
    </xf>
    <xf numFmtId="0" fontId="6" fillId="2" borderId="158" xfId="0" applyFont="1" applyFill="1" applyBorder="1" applyAlignment="1">
      <alignment horizontal="left" vertical="top"/>
    </xf>
    <xf numFmtId="0" fontId="6" fillId="12" borderId="253" xfId="0" applyFont="1" applyFill="1" applyBorder="1" applyAlignment="1">
      <alignment horizontal="left" vertical="top"/>
    </xf>
    <xf numFmtId="0" fontId="6" fillId="12" borderId="254" xfId="0" applyFont="1" applyFill="1" applyBorder="1" applyAlignment="1">
      <alignment horizontal="left" vertical="top"/>
    </xf>
    <xf numFmtId="0" fontId="6" fillId="12" borderId="255" xfId="0" applyFont="1" applyFill="1" applyBorder="1" applyAlignment="1">
      <alignment horizontal="left" vertical="top"/>
    </xf>
    <xf numFmtId="1" fontId="6" fillId="3" borderId="232" xfId="0" applyNumberFormat="1" applyFont="1" applyFill="1" applyBorder="1" applyAlignment="1">
      <alignment horizontal="center" vertical="top"/>
    </xf>
    <xf numFmtId="1" fontId="6" fillId="3" borderId="219" xfId="0" applyNumberFormat="1" applyFont="1" applyFill="1" applyBorder="1" applyAlignment="1">
      <alignment horizontal="center" vertical="top"/>
    </xf>
    <xf numFmtId="1" fontId="6" fillId="3" borderId="218" xfId="0" applyNumberFormat="1" applyFont="1" applyFill="1" applyBorder="1" applyAlignment="1">
      <alignment horizontal="center" vertical="top"/>
    </xf>
    <xf numFmtId="0" fontId="53" fillId="3" borderId="72" xfId="0" applyFont="1" applyFill="1" applyBorder="1" applyAlignment="1">
      <alignment horizontal="center" textRotation="90"/>
    </xf>
    <xf numFmtId="0" fontId="53" fillId="3" borderId="181" xfId="0" applyFont="1" applyFill="1" applyBorder="1" applyAlignment="1">
      <alignment horizontal="center" textRotation="90"/>
    </xf>
    <xf numFmtId="0" fontId="53" fillId="3" borderId="187" xfId="0" applyFont="1" applyFill="1" applyBorder="1" applyAlignment="1">
      <alignment horizontal="center" textRotation="90"/>
    </xf>
    <xf numFmtId="0" fontId="4" fillId="3" borderId="72" xfId="0" applyFont="1" applyFill="1" applyBorder="1" applyAlignment="1">
      <alignment horizontal="center" textRotation="90"/>
    </xf>
    <xf numFmtId="0" fontId="4" fillId="3" borderId="187" xfId="0" applyFont="1" applyFill="1" applyBorder="1" applyAlignment="1">
      <alignment horizontal="center" textRotation="90"/>
    </xf>
    <xf numFmtId="0" fontId="4" fillId="3" borderId="181" xfId="0" applyFont="1" applyFill="1" applyBorder="1" applyAlignment="1">
      <alignment horizontal="center" textRotation="90"/>
    </xf>
    <xf numFmtId="0" fontId="4" fillId="3" borderId="37"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37" xfId="0" applyFont="1" applyFill="1" applyBorder="1" applyAlignment="1">
      <alignment horizontal="center"/>
    </xf>
    <xf numFmtId="0" fontId="4" fillId="3" borderId="38" xfId="0" applyFont="1" applyFill="1" applyBorder="1" applyAlignment="1">
      <alignment horizontal="center"/>
    </xf>
    <xf numFmtId="0" fontId="4" fillId="3" borderId="39" xfId="0" applyFont="1" applyFill="1" applyBorder="1" applyAlignment="1">
      <alignment horizontal="center"/>
    </xf>
    <xf numFmtId="0" fontId="4" fillId="3" borderId="192" xfId="0" applyFont="1" applyFill="1" applyBorder="1" applyAlignment="1">
      <alignment horizontal="center"/>
    </xf>
    <xf numFmtId="0" fontId="4" fillId="3" borderId="191" xfId="0" applyFont="1" applyFill="1" applyBorder="1" applyAlignment="1">
      <alignment horizontal="center"/>
    </xf>
    <xf numFmtId="0" fontId="4" fillId="3" borderId="199" xfId="0" applyFont="1" applyFill="1" applyBorder="1" applyAlignment="1">
      <alignment horizontal="center"/>
    </xf>
    <xf numFmtId="0" fontId="4" fillId="3" borderId="193" xfId="0" applyFont="1" applyFill="1" applyBorder="1" applyAlignment="1">
      <alignment horizontal="center"/>
    </xf>
  </cellXfs>
  <cellStyles count="3">
    <cellStyle name="Currency" xfId="1" builtinId="4"/>
    <cellStyle name="Normal" xfId="0" builtinId="0"/>
    <cellStyle name="Percent" xfId="2" builtinId="5"/>
  </cellStyles>
  <dxfs count="100">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ont>
        <color theme="0"/>
      </font>
    </dxf>
    <dxf>
      <font>
        <color theme="0"/>
      </font>
    </dxf>
    <dxf>
      <font>
        <color theme="0"/>
      </font>
    </dxf>
    <dxf>
      <font>
        <color theme="0" tint="-0.14996795556505021"/>
      </font>
    </dxf>
    <dxf>
      <font>
        <color theme="0"/>
      </font>
    </dxf>
    <dxf>
      <font>
        <color rgb="FFFF0000"/>
      </font>
    </dxf>
    <dxf>
      <font>
        <color theme="0"/>
      </font>
    </dxf>
    <dxf>
      <font>
        <color rgb="FFFF000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theme="0"/>
      </font>
    </dxf>
  </dxfs>
  <tableStyles count="0" defaultTableStyle="TableStyleMedium2" defaultPivotStyle="PivotStyleLight16"/>
  <colors>
    <mruColors>
      <color rgb="FFFF6699"/>
      <color rgb="FFD4EFA9"/>
      <color rgb="FFFF99FF"/>
      <color rgb="FF0099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12700</xdr:colOff>
          <xdr:row>8</xdr:row>
          <xdr:rowOff>19050</xdr:rowOff>
        </xdr:from>
        <xdr:to>
          <xdr:col>3</xdr:col>
          <xdr:colOff>38100</xdr:colOff>
          <xdr:row>10</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10</xdr:row>
          <xdr:rowOff>12700</xdr:rowOff>
        </xdr:from>
        <xdr:to>
          <xdr:col>3</xdr:col>
          <xdr:colOff>38100</xdr:colOff>
          <xdr:row>12</xdr:row>
          <xdr:rowOff>12700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12</xdr:row>
          <xdr:rowOff>12700</xdr:rowOff>
        </xdr:from>
        <xdr:to>
          <xdr:col>3</xdr:col>
          <xdr:colOff>38100</xdr:colOff>
          <xdr:row>14</xdr:row>
          <xdr:rowOff>12700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14</xdr:row>
          <xdr:rowOff>12700</xdr:rowOff>
        </xdr:from>
        <xdr:to>
          <xdr:col>3</xdr:col>
          <xdr:colOff>38100</xdr:colOff>
          <xdr:row>16</xdr:row>
          <xdr:rowOff>12700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16</xdr:row>
          <xdr:rowOff>12700</xdr:rowOff>
        </xdr:from>
        <xdr:to>
          <xdr:col>3</xdr:col>
          <xdr:colOff>38100</xdr:colOff>
          <xdr:row>18</xdr:row>
          <xdr:rowOff>12700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18</xdr:row>
          <xdr:rowOff>12700</xdr:rowOff>
        </xdr:from>
        <xdr:to>
          <xdr:col>3</xdr:col>
          <xdr:colOff>38100</xdr:colOff>
          <xdr:row>20</xdr:row>
          <xdr:rowOff>12700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20</xdr:row>
          <xdr:rowOff>12700</xdr:rowOff>
        </xdr:from>
        <xdr:to>
          <xdr:col>3</xdr:col>
          <xdr:colOff>38100</xdr:colOff>
          <xdr:row>22</xdr:row>
          <xdr:rowOff>12700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12700</xdr:rowOff>
        </xdr:from>
        <xdr:to>
          <xdr:col>3</xdr:col>
          <xdr:colOff>50800</xdr:colOff>
          <xdr:row>43</xdr:row>
          <xdr:rowOff>209550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12700</xdr:rowOff>
        </xdr:from>
        <xdr:to>
          <xdr:col>3</xdr:col>
          <xdr:colOff>50800</xdr:colOff>
          <xdr:row>41</xdr:row>
          <xdr:rowOff>209550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4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12700</xdr:rowOff>
        </xdr:from>
        <xdr:to>
          <xdr:col>3</xdr:col>
          <xdr:colOff>50800</xdr:colOff>
          <xdr:row>40</xdr:row>
          <xdr:rowOff>12700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4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22</xdr:row>
          <xdr:rowOff>12700</xdr:rowOff>
        </xdr:from>
        <xdr:to>
          <xdr:col>3</xdr:col>
          <xdr:colOff>38100</xdr:colOff>
          <xdr:row>24</xdr:row>
          <xdr:rowOff>12700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24</xdr:row>
          <xdr:rowOff>12700</xdr:rowOff>
        </xdr:from>
        <xdr:to>
          <xdr:col>3</xdr:col>
          <xdr:colOff>38100</xdr:colOff>
          <xdr:row>26</xdr:row>
          <xdr:rowOff>12700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33</xdr:row>
          <xdr:rowOff>0</xdr:rowOff>
        </xdr:from>
        <xdr:to>
          <xdr:col>3</xdr:col>
          <xdr:colOff>38100</xdr:colOff>
          <xdr:row>35</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4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33</xdr:row>
          <xdr:rowOff>0</xdr:rowOff>
        </xdr:from>
        <xdr:to>
          <xdr:col>3</xdr:col>
          <xdr:colOff>38100</xdr:colOff>
          <xdr:row>35</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4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33</xdr:row>
          <xdr:rowOff>12700</xdr:rowOff>
        </xdr:from>
        <xdr:to>
          <xdr:col>3</xdr:col>
          <xdr:colOff>38100</xdr:colOff>
          <xdr:row>35</xdr:row>
          <xdr:rowOff>12700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36</xdr:row>
          <xdr:rowOff>12700</xdr:rowOff>
        </xdr:from>
        <xdr:to>
          <xdr:col>3</xdr:col>
          <xdr:colOff>38100</xdr:colOff>
          <xdr:row>38</xdr:row>
          <xdr:rowOff>12700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30</xdr:row>
          <xdr:rowOff>228600</xdr:rowOff>
        </xdr:from>
        <xdr:to>
          <xdr:col>3</xdr:col>
          <xdr:colOff>38100</xdr:colOff>
          <xdr:row>32</xdr:row>
          <xdr:rowOff>12700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28</xdr:row>
          <xdr:rowOff>228600</xdr:rowOff>
        </xdr:from>
        <xdr:to>
          <xdr:col>3</xdr:col>
          <xdr:colOff>38100</xdr:colOff>
          <xdr:row>30</xdr:row>
          <xdr:rowOff>12700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4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2875336</xdr:colOff>
      <xdr:row>28</xdr:row>
      <xdr:rowOff>163810</xdr:rowOff>
    </xdr:from>
    <xdr:ext cx="1536326" cy="252501"/>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46786" y="5497810"/>
          <a:ext cx="1536326" cy="25250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19050</xdr:colOff>
          <xdr:row>53</xdr:row>
          <xdr:rowOff>0</xdr:rowOff>
        </xdr:from>
        <xdr:to>
          <xdr:col>3</xdr:col>
          <xdr:colOff>50800</xdr:colOff>
          <xdr:row>54</xdr:row>
          <xdr:rowOff>50800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4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0</xdr:rowOff>
        </xdr:from>
        <xdr:to>
          <xdr:col>3</xdr:col>
          <xdr:colOff>50800</xdr:colOff>
          <xdr:row>54</xdr:row>
          <xdr:rowOff>50800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4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12700</xdr:rowOff>
        </xdr:from>
        <xdr:to>
          <xdr:col>3</xdr:col>
          <xdr:colOff>50800</xdr:colOff>
          <xdr:row>53</xdr:row>
          <xdr:rowOff>57150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4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47</xdr:row>
          <xdr:rowOff>0</xdr:rowOff>
        </xdr:from>
        <xdr:to>
          <xdr:col>3</xdr:col>
          <xdr:colOff>38100</xdr:colOff>
          <xdr:row>48</xdr:row>
          <xdr:rowOff>38100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4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47</xdr:row>
          <xdr:rowOff>0</xdr:rowOff>
        </xdr:from>
        <xdr:to>
          <xdr:col>3</xdr:col>
          <xdr:colOff>38100</xdr:colOff>
          <xdr:row>48</xdr:row>
          <xdr:rowOff>38100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4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47</xdr:row>
          <xdr:rowOff>12700</xdr:rowOff>
        </xdr:from>
        <xdr:to>
          <xdr:col>3</xdr:col>
          <xdr:colOff>38100</xdr:colOff>
          <xdr:row>48</xdr:row>
          <xdr:rowOff>50800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4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50</xdr:row>
          <xdr:rowOff>12700</xdr:rowOff>
        </xdr:from>
        <xdr:to>
          <xdr:col>3</xdr:col>
          <xdr:colOff>38100</xdr:colOff>
          <xdr:row>51</xdr:row>
          <xdr:rowOff>57150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4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44</xdr:row>
          <xdr:rowOff>228600</xdr:rowOff>
        </xdr:from>
        <xdr:to>
          <xdr:col>3</xdr:col>
          <xdr:colOff>38100</xdr:colOff>
          <xdr:row>46</xdr:row>
          <xdr:rowOff>38100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4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3552</xdr:colOff>
      <xdr:row>104</xdr:row>
      <xdr:rowOff>130366</xdr:rowOff>
    </xdr:from>
    <xdr:to>
      <xdr:col>15</xdr:col>
      <xdr:colOff>181774</xdr:colOff>
      <xdr:row>132</xdr:row>
      <xdr:rowOff>113327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835527" y="19428016"/>
          <a:ext cx="7490247" cy="5050262"/>
        </a:xfrm>
        <a:prstGeom prst="rect">
          <a:avLst/>
        </a:prstGeom>
      </xdr:spPr>
    </xdr:pic>
    <xdr:clientData/>
  </xdr:twoCellAnchor>
  <xdr:twoCellAnchor editAs="oneCell">
    <xdr:from>
      <xdr:col>3</xdr:col>
      <xdr:colOff>387645</xdr:colOff>
      <xdr:row>154</xdr:row>
      <xdr:rowOff>7357</xdr:rowOff>
    </xdr:from>
    <xdr:to>
      <xdr:col>17</xdr:col>
      <xdr:colOff>94615</xdr:colOff>
      <xdr:row>166</xdr:row>
      <xdr:rowOff>155058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219620" y="28356932"/>
          <a:ext cx="8238195" cy="2316225"/>
        </a:xfrm>
        <a:prstGeom prst="rect">
          <a:avLst/>
        </a:prstGeom>
      </xdr:spPr>
    </xdr:pic>
    <xdr:clientData/>
  </xdr:twoCellAnchor>
  <xdr:twoCellAnchor editAs="oneCell">
    <xdr:from>
      <xdr:col>3</xdr:col>
      <xdr:colOff>83415</xdr:colOff>
      <xdr:row>175</xdr:row>
      <xdr:rowOff>70682</xdr:rowOff>
    </xdr:from>
    <xdr:to>
      <xdr:col>21</xdr:col>
      <xdr:colOff>105960</xdr:colOff>
      <xdr:row>189</xdr:row>
      <xdr:rowOff>152876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915390" y="32214382"/>
          <a:ext cx="10992170" cy="2619018"/>
        </a:xfrm>
        <a:prstGeom prst="rect">
          <a:avLst/>
        </a:prstGeom>
      </xdr:spPr>
    </xdr:pic>
    <xdr:clientData/>
  </xdr:twoCellAnchor>
  <xdr:twoCellAnchor editAs="oneCell">
    <xdr:from>
      <xdr:col>3</xdr:col>
      <xdr:colOff>176356</xdr:colOff>
      <xdr:row>194</xdr:row>
      <xdr:rowOff>134797</xdr:rowOff>
    </xdr:from>
    <xdr:to>
      <xdr:col>21</xdr:col>
      <xdr:colOff>9301</xdr:colOff>
      <xdr:row>208</xdr:row>
      <xdr:rowOff>160102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2008331" y="35720197"/>
          <a:ext cx="10802570" cy="2558955"/>
        </a:xfrm>
        <a:prstGeom prst="rect">
          <a:avLst/>
        </a:prstGeom>
      </xdr:spPr>
    </xdr:pic>
    <xdr:clientData/>
  </xdr:twoCellAnchor>
  <xdr:twoCellAnchor editAs="oneCell">
    <xdr:from>
      <xdr:col>3</xdr:col>
      <xdr:colOff>225124</xdr:colOff>
      <xdr:row>213</xdr:row>
      <xdr:rowOff>138546</xdr:rowOff>
    </xdr:from>
    <xdr:to>
      <xdr:col>20</xdr:col>
      <xdr:colOff>217238</xdr:colOff>
      <xdr:row>242</xdr:row>
      <xdr:rowOff>111818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050749" y="39165646"/>
          <a:ext cx="10358489" cy="5218372"/>
        </a:xfrm>
        <a:prstGeom prst="rect">
          <a:avLst/>
        </a:prstGeom>
      </xdr:spPr>
    </xdr:pic>
    <xdr:clientData/>
  </xdr:twoCellAnchor>
  <xdr:twoCellAnchor editAs="oneCell">
    <xdr:from>
      <xdr:col>3</xdr:col>
      <xdr:colOff>294409</xdr:colOff>
      <xdr:row>246</xdr:row>
      <xdr:rowOff>155864</xdr:rowOff>
    </xdr:from>
    <xdr:to>
      <xdr:col>17</xdr:col>
      <xdr:colOff>237164</xdr:colOff>
      <xdr:row>280</xdr:row>
      <xdr:rowOff>67773</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126384" y="45155139"/>
          <a:ext cx="8473980" cy="6061885"/>
        </a:xfrm>
        <a:prstGeom prst="rect">
          <a:avLst/>
        </a:prstGeom>
      </xdr:spPr>
    </xdr:pic>
    <xdr:clientData/>
  </xdr:twoCellAnchor>
  <xdr:twoCellAnchor editAs="oneCell">
    <xdr:from>
      <xdr:col>4</xdr:col>
      <xdr:colOff>66411</xdr:colOff>
      <xdr:row>285</xdr:row>
      <xdr:rowOff>159039</xdr:rowOff>
    </xdr:from>
    <xdr:to>
      <xdr:col>16</xdr:col>
      <xdr:colOff>397030</xdr:colOff>
      <xdr:row>309</xdr:row>
      <xdr:rowOff>103505</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2507986" y="52216339"/>
          <a:ext cx="7642644" cy="4284691"/>
        </a:xfrm>
        <a:prstGeom prst="rect">
          <a:avLst/>
        </a:prstGeom>
      </xdr:spPr>
    </xdr:pic>
    <xdr:clientData/>
  </xdr:twoCellAnchor>
  <xdr:twoCellAnchor editAs="oneCell">
    <xdr:from>
      <xdr:col>4</xdr:col>
      <xdr:colOff>302382</xdr:colOff>
      <xdr:row>315</xdr:row>
      <xdr:rowOff>152689</xdr:rowOff>
    </xdr:from>
    <xdr:to>
      <xdr:col>18</xdr:col>
      <xdr:colOff>93713</xdr:colOff>
      <xdr:row>333</xdr:row>
      <xdr:rowOff>28306</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2740782" y="57636064"/>
          <a:ext cx="8325731" cy="3133168"/>
        </a:xfrm>
        <a:prstGeom prst="rect">
          <a:avLst/>
        </a:prstGeom>
      </xdr:spPr>
    </xdr:pic>
    <xdr:clientData/>
  </xdr:twoCellAnchor>
  <xdr:twoCellAnchor editAs="oneCell">
    <xdr:from>
      <xdr:col>5</xdr:col>
      <xdr:colOff>118052</xdr:colOff>
      <xdr:row>342</xdr:row>
      <xdr:rowOff>58976</xdr:rowOff>
    </xdr:from>
    <xdr:to>
      <xdr:col>20</xdr:col>
      <xdr:colOff>125508</xdr:colOff>
      <xdr:row>354</xdr:row>
      <xdr:rowOff>155506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3169227" y="62428676"/>
          <a:ext cx="9148281" cy="2268230"/>
        </a:xfrm>
        <a:prstGeom prst="rect">
          <a:avLst/>
        </a:prstGeom>
      </xdr:spPr>
    </xdr:pic>
    <xdr:clientData/>
  </xdr:twoCellAnchor>
  <xdr:twoCellAnchor editAs="oneCell">
    <xdr:from>
      <xdr:col>5</xdr:col>
      <xdr:colOff>86800</xdr:colOff>
      <xdr:row>361</xdr:row>
      <xdr:rowOff>107083</xdr:rowOff>
    </xdr:from>
    <xdr:to>
      <xdr:col>15</xdr:col>
      <xdr:colOff>581756</xdr:colOff>
      <xdr:row>387</xdr:row>
      <xdr:rowOff>7695</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3131625" y="65912133"/>
          <a:ext cx="6594131" cy="4609137"/>
        </a:xfrm>
        <a:prstGeom prst="rect">
          <a:avLst/>
        </a:prstGeom>
      </xdr:spPr>
    </xdr:pic>
    <xdr:clientData/>
  </xdr:twoCellAnchor>
  <xdr:twoCellAnchor editAs="oneCell">
    <xdr:from>
      <xdr:col>5</xdr:col>
      <xdr:colOff>138545</xdr:colOff>
      <xdr:row>395</xdr:row>
      <xdr:rowOff>61141</xdr:rowOff>
    </xdr:from>
    <xdr:to>
      <xdr:col>16</xdr:col>
      <xdr:colOff>505064</xdr:colOff>
      <xdr:row>411</xdr:row>
      <xdr:rowOff>65621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3189720" y="72025691"/>
          <a:ext cx="7068944" cy="2896905"/>
        </a:xfrm>
        <a:prstGeom prst="rect">
          <a:avLst/>
        </a:prstGeom>
      </xdr:spPr>
    </xdr:pic>
    <xdr:clientData/>
  </xdr:twoCellAnchor>
  <xdr:twoCellAnchor editAs="oneCell">
    <xdr:from>
      <xdr:col>5</xdr:col>
      <xdr:colOff>183247</xdr:colOff>
      <xdr:row>418</xdr:row>
      <xdr:rowOff>48779</xdr:rowOff>
    </xdr:from>
    <xdr:to>
      <xdr:col>15</xdr:col>
      <xdr:colOff>10657</xdr:colOff>
      <xdr:row>448</xdr:row>
      <xdr:rowOff>101962</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a:stretch>
          <a:fillRect/>
        </a:stretch>
      </xdr:blipFill>
      <xdr:spPr>
        <a:xfrm>
          <a:off x="3228072" y="76169404"/>
          <a:ext cx="5926585" cy="5485608"/>
        </a:xfrm>
        <a:prstGeom prst="rect">
          <a:avLst/>
        </a:prstGeom>
      </xdr:spPr>
    </xdr:pic>
    <xdr:clientData/>
  </xdr:twoCellAnchor>
  <xdr:twoCellAnchor editAs="oneCell">
    <xdr:from>
      <xdr:col>5</xdr:col>
      <xdr:colOff>324355</xdr:colOff>
      <xdr:row>454</xdr:row>
      <xdr:rowOff>135370</xdr:rowOff>
    </xdr:from>
    <xdr:to>
      <xdr:col>12</xdr:col>
      <xdr:colOff>312244</xdr:colOff>
      <xdr:row>470</xdr:row>
      <xdr:rowOff>83296</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a:stretch>
          <a:fillRect/>
        </a:stretch>
      </xdr:blipFill>
      <xdr:spPr>
        <a:xfrm>
          <a:off x="3372355" y="82774270"/>
          <a:ext cx="4255089" cy="2843526"/>
        </a:xfrm>
        <a:prstGeom prst="rect">
          <a:avLst/>
        </a:prstGeom>
      </xdr:spPr>
    </xdr:pic>
    <xdr:clientData/>
  </xdr:twoCellAnchor>
  <xdr:twoCellAnchor editAs="oneCell">
    <xdr:from>
      <xdr:col>4</xdr:col>
      <xdr:colOff>484910</xdr:colOff>
      <xdr:row>474</xdr:row>
      <xdr:rowOff>155863</xdr:rowOff>
    </xdr:from>
    <xdr:to>
      <xdr:col>13</xdr:col>
      <xdr:colOff>115396</xdr:colOff>
      <xdr:row>484</xdr:row>
      <xdr:rowOff>106584</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a:stretch>
          <a:fillRect/>
        </a:stretch>
      </xdr:blipFill>
      <xdr:spPr>
        <a:xfrm>
          <a:off x="2926485" y="86417438"/>
          <a:ext cx="5113711" cy="1757296"/>
        </a:xfrm>
        <a:prstGeom prst="rect">
          <a:avLst/>
        </a:prstGeom>
      </xdr:spPr>
    </xdr:pic>
    <xdr:clientData/>
  </xdr:twoCellAnchor>
  <xdr:twoCellAnchor editAs="oneCell">
    <xdr:from>
      <xdr:col>4</xdr:col>
      <xdr:colOff>504032</xdr:colOff>
      <xdr:row>489</xdr:row>
      <xdr:rowOff>144895</xdr:rowOff>
    </xdr:from>
    <xdr:to>
      <xdr:col>16</xdr:col>
      <xdr:colOff>274430</xdr:colOff>
      <xdr:row>509</xdr:row>
      <xdr:rowOff>121933</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a:stretch>
          <a:fillRect/>
        </a:stretch>
      </xdr:blipFill>
      <xdr:spPr>
        <a:xfrm>
          <a:off x="2945607" y="89114745"/>
          <a:ext cx="7082423" cy="3599713"/>
        </a:xfrm>
        <a:prstGeom prst="rect">
          <a:avLst/>
        </a:prstGeom>
      </xdr:spPr>
    </xdr:pic>
    <xdr:clientData/>
  </xdr:twoCellAnchor>
  <xdr:twoCellAnchor editAs="oneCell">
    <xdr:from>
      <xdr:col>4</xdr:col>
      <xdr:colOff>502228</xdr:colOff>
      <xdr:row>517</xdr:row>
      <xdr:rowOff>82622</xdr:rowOff>
    </xdr:from>
    <xdr:to>
      <xdr:col>16</xdr:col>
      <xdr:colOff>36928</xdr:colOff>
      <xdr:row>537</xdr:row>
      <xdr:rowOff>9660</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6"/>
        <a:stretch>
          <a:fillRect/>
        </a:stretch>
      </xdr:blipFill>
      <xdr:spPr>
        <a:xfrm>
          <a:off x="2943803" y="94126122"/>
          <a:ext cx="6846725" cy="3543363"/>
        </a:xfrm>
        <a:prstGeom prst="rect">
          <a:avLst/>
        </a:prstGeom>
      </xdr:spPr>
    </xdr:pic>
    <xdr:clientData/>
  </xdr:twoCellAnchor>
  <xdr:twoCellAnchor editAs="oneCell">
    <xdr:from>
      <xdr:col>4</xdr:col>
      <xdr:colOff>321999</xdr:colOff>
      <xdr:row>543</xdr:row>
      <xdr:rowOff>83416</xdr:rowOff>
    </xdr:from>
    <xdr:to>
      <xdr:col>19</xdr:col>
      <xdr:colOff>444550</xdr:colOff>
      <xdr:row>553</xdr:row>
      <xdr:rowOff>141720</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7"/>
        <a:stretch>
          <a:fillRect/>
        </a:stretch>
      </xdr:blipFill>
      <xdr:spPr>
        <a:xfrm>
          <a:off x="2760399" y="98832266"/>
          <a:ext cx="9266551" cy="1864879"/>
        </a:xfrm>
        <a:prstGeom prst="rect">
          <a:avLst/>
        </a:prstGeom>
      </xdr:spPr>
    </xdr:pic>
    <xdr:clientData/>
  </xdr:twoCellAnchor>
  <xdr:twoCellAnchor editAs="oneCell">
    <xdr:from>
      <xdr:col>5</xdr:col>
      <xdr:colOff>0</xdr:colOff>
      <xdr:row>561</xdr:row>
      <xdr:rowOff>0</xdr:rowOff>
    </xdr:from>
    <xdr:to>
      <xdr:col>18</xdr:col>
      <xdr:colOff>12291</xdr:colOff>
      <xdr:row>577</xdr:row>
      <xdr:rowOff>152900</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8"/>
        <a:stretch>
          <a:fillRect/>
        </a:stretch>
      </xdr:blipFill>
      <xdr:spPr>
        <a:xfrm>
          <a:off x="3048000" y="102003225"/>
          <a:ext cx="7937091" cy="3048499"/>
        </a:xfrm>
        <a:prstGeom prst="rect">
          <a:avLst/>
        </a:prstGeom>
      </xdr:spPr>
    </xdr:pic>
    <xdr:clientData/>
  </xdr:twoCellAnchor>
  <xdr:twoCellAnchor editAs="oneCell">
    <xdr:from>
      <xdr:col>5</xdr:col>
      <xdr:colOff>0</xdr:colOff>
      <xdr:row>583</xdr:row>
      <xdr:rowOff>0</xdr:rowOff>
    </xdr:from>
    <xdr:to>
      <xdr:col>14</xdr:col>
      <xdr:colOff>563821</xdr:colOff>
      <xdr:row>596</xdr:row>
      <xdr:rowOff>69272</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9"/>
        <a:stretch>
          <a:fillRect/>
        </a:stretch>
      </xdr:blipFill>
      <xdr:spPr>
        <a:xfrm>
          <a:off x="3048000" y="106070400"/>
          <a:ext cx="6050221" cy="2421947"/>
        </a:xfrm>
        <a:prstGeom prst="rect">
          <a:avLst/>
        </a:prstGeom>
      </xdr:spPr>
    </xdr:pic>
    <xdr:clientData/>
  </xdr:twoCellAnchor>
  <xdr:twoCellAnchor editAs="oneCell">
    <xdr:from>
      <xdr:col>4</xdr:col>
      <xdr:colOff>436129</xdr:colOff>
      <xdr:row>602</xdr:row>
      <xdr:rowOff>157300</xdr:rowOff>
    </xdr:from>
    <xdr:to>
      <xdr:col>16</xdr:col>
      <xdr:colOff>181821</xdr:colOff>
      <xdr:row>617</xdr:row>
      <xdr:rowOff>1324</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0"/>
        <a:stretch>
          <a:fillRect/>
        </a:stretch>
      </xdr:blipFill>
      <xdr:spPr>
        <a:xfrm>
          <a:off x="2874529" y="109669400"/>
          <a:ext cx="7060892" cy="2555473"/>
        </a:xfrm>
        <a:prstGeom prst="rect">
          <a:avLst/>
        </a:prstGeom>
      </xdr:spPr>
    </xdr:pic>
    <xdr:clientData/>
  </xdr:twoCellAnchor>
  <xdr:twoCellAnchor editAs="oneCell">
    <xdr:from>
      <xdr:col>3</xdr:col>
      <xdr:colOff>502227</xdr:colOff>
      <xdr:row>676</xdr:row>
      <xdr:rowOff>116760</xdr:rowOff>
    </xdr:from>
    <xdr:to>
      <xdr:col>15</xdr:col>
      <xdr:colOff>247041</xdr:colOff>
      <xdr:row>683</xdr:row>
      <xdr:rowOff>26877</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1"/>
        <a:stretch>
          <a:fillRect/>
        </a:stretch>
      </xdr:blipFill>
      <xdr:spPr>
        <a:xfrm>
          <a:off x="2334202" y="123017835"/>
          <a:ext cx="7056839" cy="1176942"/>
        </a:xfrm>
        <a:prstGeom prst="rect">
          <a:avLst/>
        </a:prstGeom>
      </xdr:spPr>
    </xdr:pic>
    <xdr:clientData/>
  </xdr:twoCellAnchor>
  <xdr:twoCellAnchor editAs="oneCell">
    <xdr:from>
      <xdr:col>4</xdr:col>
      <xdr:colOff>526903</xdr:colOff>
      <xdr:row>631</xdr:row>
      <xdr:rowOff>141692</xdr:rowOff>
    </xdr:from>
    <xdr:to>
      <xdr:col>12</xdr:col>
      <xdr:colOff>465174</xdr:colOff>
      <xdr:row>649</xdr:row>
      <xdr:rowOff>116277</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2"/>
        <a:stretch>
          <a:fillRect/>
        </a:stretch>
      </xdr:blipFill>
      <xdr:spPr>
        <a:xfrm>
          <a:off x="2962128" y="114902067"/>
          <a:ext cx="4818246" cy="3228961"/>
        </a:xfrm>
        <a:prstGeom prst="rect">
          <a:avLst/>
        </a:prstGeom>
      </xdr:spPr>
    </xdr:pic>
    <xdr:clientData/>
  </xdr:twoCellAnchor>
  <xdr:twoCellAnchor editAs="oneCell">
    <xdr:from>
      <xdr:col>4</xdr:col>
      <xdr:colOff>376969</xdr:colOff>
      <xdr:row>652</xdr:row>
      <xdr:rowOff>94954</xdr:rowOff>
    </xdr:from>
    <xdr:to>
      <xdr:col>12</xdr:col>
      <xdr:colOff>428078</xdr:colOff>
      <xdr:row>671</xdr:row>
      <xdr:rowOff>162410</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3"/>
        <a:stretch>
          <a:fillRect/>
        </a:stretch>
      </xdr:blipFill>
      <xdr:spPr>
        <a:xfrm>
          <a:off x="2812194" y="118652629"/>
          <a:ext cx="4931084" cy="3505980"/>
        </a:xfrm>
        <a:prstGeom prst="rect">
          <a:avLst/>
        </a:prstGeom>
      </xdr:spPr>
    </xdr:pic>
    <xdr:clientData/>
  </xdr:twoCellAnchor>
  <xdr:twoCellAnchor editAs="oneCell">
    <xdr:from>
      <xdr:col>4</xdr:col>
      <xdr:colOff>487326</xdr:colOff>
      <xdr:row>622</xdr:row>
      <xdr:rowOff>11076</xdr:rowOff>
    </xdr:from>
    <xdr:to>
      <xdr:col>13</xdr:col>
      <xdr:colOff>534803</xdr:colOff>
      <xdr:row>627</xdr:row>
      <xdr:rowOff>36874</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4"/>
        <a:stretch>
          <a:fillRect/>
        </a:stretch>
      </xdr:blipFill>
      <xdr:spPr>
        <a:xfrm>
          <a:off x="2922551" y="113136326"/>
          <a:ext cx="5537052" cy="933847"/>
        </a:xfrm>
        <a:prstGeom prst="rect">
          <a:avLst/>
        </a:prstGeom>
      </xdr:spPr>
    </xdr:pic>
    <xdr:clientData/>
  </xdr:twoCellAnchor>
  <xdr:twoCellAnchor editAs="oneCell">
    <xdr:from>
      <xdr:col>3</xdr:col>
      <xdr:colOff>546394</xdr:colOff>
      <xdr:row>686</xdr:row>
      <xdr:rowOff>7384</xdr:rowOff>
    </xdr:from>
    <xdr:to>
      <xdr:col>12</xdr:col>
      <xdr:colOff>104405</xdr:colOff>
      <xdr:row>689</xdr:row>
      <xdr:rowOff>73510</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a:stretch>
          <a:fillRect/>
        </a:stretch>
      </xdr:blipFill>
      <xdr:spPr>
        <a:xfrm>
          <a:off x="2372019" y="124721384"/>
          <a:ext cx="5047586" cy="605876"/>
        </a:xfrm>
        <a:prstGeom prst="rect">
          <a:avLst/>
        </a:prstGeom>
      </xdr:spPr>
    </xdr:pic>
    <xdr:clientData/>
  </xdr:twoCellAnchor>
  <xdr:twoCellAnchor editAs="oneCell">
    <xdr:from>
      <xdr:col>4</xdr:col>
      <xdr:colOff>68004</xdr:colOff>
      <xdr:row>35</xdr:row>
      <xdr:rowOff>139258</xdr:rowOff>
    </xdr:from>
    <xdr:to>
      <xdr:col>10</xdr:col>
      <xdr:colOff>511476</xdr:colOff>
      <xdr:row>57</xdr:row>
      <xdr:rowOff>18431</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a:stretch>
          <a:fillRect/>
        </a:stretch>
      </xdr:blipFill>
      <xdr:spPr>
        <a:xfrm>
          <a:off x="2503229" y="6590858"/>
          <a:ext cx="4104247" cy="3857448"/>
        </a:xfrm>
        <a:prstGeom prst="rect">
          <a:avLst/>
        </a:prstGeom>
      </xdr:spPr>
    </xdr:pic>
    <xdr:clientData/>
  </xdr:twoCellAnchor>
  <xdr:twoCellAnchor editAs="oneCell">
    <xdr:from>
      <xdr:col>2</xdr:col>
      <xdr:colOff>151883</xdr:colOff>
      <xdr:row>4</xdr:row>
      <xdr:rowOff>122746</xdr:rowOff>
    </xdr:from>
    <xdr:to>
      <xdr:col>13</xdr:col>
      <xdr:colOff>200432</xdr:colOff>
      <xdr:row>32</xdr:row>
      <xdr:rowOff>47923</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a:stretch>
          <a:fillRect/>
        </a:stretch>
      </xdr:blipFill>
      <xdr:spPr>
        <a:xfrm>
          <a:off x="1371083" y="906971"/>
          <a:ext cx="6754149" cy="4989302"/>
        </a:xfrm>
        <a:prstGeom prst="rect">
          <a:avLst/>
        </a:prstGeom>
      </xdr:spPr>
    </xdr:pic>
    <xdr:clientData/>
  </xdr:twoCellAnchor>
  <xdr:twoCellAnchor editAs="oneCell">
    <xdr:from>
      <xdr:col>2</xdr:col>
      <xdr:colOff>485264</xdr:colOff>
      <xdr:row>81</xdr:row>
      <xdr:rowOff>6820</xdr:rowOff>
    </xdr:from>
    <xdr:to>
      <xdr:col>10</xdr:col>
      <xdr:colOff>276889</xdr:colOff>
      <xdr:row>101</xdr:row>
      <xdr:rowOff>123222</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a:stretch>
          <a:fillRect/>
        </a:stretch>
      </xdr:blipFill>
      <xdr:spPr>
        <a:xfrm>
          <a:off x="1707639" y="15145220"/>
          <a:ext cx="4665250" cy="3732728"/>
        </a:xfrm>
        <a:prstGeom prst="rect">
          <a:avLst/>
        </a:prstGeom>
      </xdr:spPr>
    </xdr:pic>
    <xdr:clientData/>
  </xdr:twoCellAnchor>
  <xdr:twoCellAnchor editAs="oneCell">
    <xdr:from>
      <xdr:col>3</xdr:col>
      <xdr:colOff>94955</xdr:colOff>
      <xdr:row>136</xdr:row>
      <xdr:rowOff>6598</xdr:rowOff>
    </xdr:from>
    <xdr:to>
      <xdr:col>16</xdr:col>
      <xdr:colOff>227463</xdr:colOff>
      <xdr:row>147</xdr:row>
      <xdr:rowOff>84221</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a:stretch>
          <a:fillRect/>
        </a:stretch>
      </xdr:blipFill>
      <xdr:spPr>
        <a:xfrm>
          <a:off x="1923755" y="25098623"/>
          <a:ext cx="8057308" cy="2065173"/>
        </a:xfrm>
        <a:prstGeom prst="rect">
          <a:avLst/>
        </a:prstGeom>
      </xdr:spPr>
    </xdr:pic>
    <xdr:clientData/>
  </xdr:twoCellAnchor>
  <xdr:twoCellAnchor editAs="oneCell">
    <xdr:from>
      <xdr:col>3</xdr:col>
      <xdr:colOff>318016</xdr:colOff>
      <xdr:row>67</xdr:row>
      <xdr:rowOff>124743</xdr:rowOff>
    </xdr:from>
    <xdr:to>
      <xdr:col>15</xdr:col>
      <xdr:colOff>469184</xdr:colOff>
      <xdr:row>76</xdr:row>
      <xdr:rowOff>142051</xdr:rowOff>
    </xdr:to>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30"/>
        <a:stretch>
          <a:fillRect/>
        </a:stretch>
      </xdr:blipFill>
      <xdr:spPr>
        <a:xfrm>
          <a:off x="2143641" y="12361193"/>
          <a:ext cx="7469543" cy="164925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rgas, Jamie" id="{4C0B284F-635D-49AF-A424-6628B41FD10B}" userId="S::Jamie.Ergas@fairfaxcounty.gov::25969583-eaee-48d9-bcb3-aeb5e68e616e"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66" dT="2020-02-07T18:44:00.69" personId="{4C0B284F-635D-49AF-A424-6628B41FD10B}" id="{E63A46DE-DFBE-4BEB-99D0-B7AF340621ED}">
    <text>Agencies that have units with outstanding environmental reviews will not have points deducted if the requests for environmental reviews have been submitted.</text>
  </threadedComment>
</ThreadedComments>
</file>

<file path=xl/threadedComments/threadedComment2.xml><?xml version="1.0" encoding="utf-8"?>
<ThreadedComments xmlns="http://schemas.microsoft.com/office/spreadsheetml/2018/threadedcomments" xmlns:x="http://schemas.openxmlformats.org/spreadsheetml/2006/main">
  <threadedComment ref="C81" dT="2020-01-07T16:30:45.54" personId="{4C0B284F-635D-49AF-A424-6628B41FD10B}" id="{CC13279A-15CA-4F21-813F-ACC4C0745D97}">
    <text>May include individuals identified as chronically homeless before the HUD CH definition was implemented (i.e. this number may differ from what is listed on the APR).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6"/>
  <sheetViews>
    <sheetView topLeftCell="A9" zoomScale="124" zoomScaleNormal="124" workbookViewId="0">
      <selection activeCell="S27" sqref="S27"/>
    </sheetView>
  </sheetViews>
  <sheetFormatPr defaultColWidth="9.1796875" defaultRowHeight="14.5" x14ac:dyDescent="0.35"/>
  <cols>
    <col min="1" max="2" width="3.7265625" style="134" customWidth="1"/>
    <col min="3" max="3" width="0.81640625" style="134" customWidth="1"/>
    <col min="4" max="15" width="9.1796875" style="134" customWidth="1"/>
    <col min="16" max="16" width="3.7265625" style="134" customWidth="1"/>
    <col min="17" max="16384" width="9.1796875" style="134"/>
  </cols>
  <sheetData>
    <row r="1" spans="1:16" ht="15" customHeight="1" x14ac:dyDescent="0.35">
      <c r="A1" s="1"/>
      <c r="B1" s="1"/>
      <c r="C1" s="1"/>
      <c r="D1" s="2"/>
      <c r="E1" s="3"/>
      <c r="F1" s="3"/>
      <c r="G1" s="4"/>
      <c r="H1" s="5"/>
      <c r="I1" s="5"/>
      <c r="J1" s="5"/>
      <c r="K1" s="5"/>
      <c r="L1" s="1"/>
      <c r="M1" s="1"/>
      <c r="N1" s="1"/>
      <c r="O1" s="61"/>
    </row>
    <row r="2" spans="1:16" ht="15" customHeight="1" x14ac:dyDescent="0.5">
      <c r="A2" s="1"/>
      <c r="B2" s="6" t="s">
        <v>0</v>
      </c>
      <c r="D2" s="1"/>
      <c r="E2" s="7"/>
      <c r="F2" s="7"/>
      <c r="G2" s="8"/>
      <c r="H2" s="5"/>
      <c r="I2" s="5"/>
      <c r="J2" s="5"/>
      <c r="K2"/>
      <c r="L2" s="9"/>
      <c r="M2" s="1"/>
      <c r="N2" s="1"/>
      <c r="O2" s="61"/>
    </row>
    <row r="3" spans="1:16" ht="3" customHeight="1" x14ac:dyDescent="0.5">
      <c r="A3" s="1"/>
      <c r="B3" s="10"/>
      <c r="D3" s="1"/>
      <c r="E3" s="7"/>
      <c r="F3" s="7"/>
      <c r="G3" s="4"/>
      <c r="H3" s="11"/>
      <c r="I3" s="12"/>
      <c r="J3" s="12"/>
      <c r="K3" s="13"/>
      <c r="L3" s="4"/>
      <c r="M3" s="4"/>
      <c r="N3" s="1"/>
      <c r="O3" s="61"/>
    </row>
    <row r="4" spans="1:16" ht="15" customHeight="1" x14ac:dyDescent="0.5">
      <c r="A4" s="1"/>
      <c r="B4" s="10" t="s">
        <v>1</v>
      </c>
      <c r="D4" s="1"/>
      <c r="E4" s="7"/>
      <c r="F4" s="7"/>
      <c r="G4" s="4"/>
      <c r="H4" s="14"/>
      <c r="I4" s="15"/>
      <c r="J4" s="15"/>
      <c r="K4" s="16"/>
      <c r="L4" s="1"/>
      <c r="M4" s="1"/>
      <c r="N4" s="1"/>
      <c r="O4" s="61"/>
    </row>
    <row r="5" spans="1:16" ht="3" customHeight="1" x14ac:dyDescent="0.5">
      <c r="A5" s="1"/>
      <c r="B5" s="1"/>
      <c r="C5" s="1"/>
      <c r="D5" s="10"/>
      <c r="E5" s="7"/>
      <c r="F5" s="7"/>
      <c r="G5" s="4"/>
      <c r="H5" s="1"/>
      <c r="I5" s="1"/>
      <c r="J5" s="1"/>
      <c r="K5" s="1"/>
      <c r="L5" s="4"/>
      <c r="M5" s="4"/>
      <c r="N5" s="1"/>
      <c r="O5" s="61"/>
    </row>
    <row r="6" spans="1:16" ht="15" thickBot="1" x14ac:dyDescent="0.4">
      <c r="A6" s="17"/>
      <c r="B6" s="17"/>
      <c r="C6" s="17"/>
      <c r="D6" s="18"/>
      <c r="E6" s="19"/>
      <c r="F6" s="19"/>
      <c r="G6" s="20"/>
      <c r="H6" s="21"/>
      <c r="I6" s="21"/>
      <c r="J6" s="17"/>
      <c r="K6" s="17"/>
      <c r="L6" s="17"/>
      <c r="M6" s="17"/>
      <c r="N6" s="17"/>
      <c r="O6" s="106"/>
    </row>
    <row r="7" spans="1:16" ht="3" customHeight="1" x14ac:dyDescent="0.35">
      <c r="A7" s="1"/>
      <c r="B7" s="22"/>
      <c r="C7" s="22"/>
      <c r="D7" s="23"/>
      <c r="E7" s="24"/>
      <c r="F7" s="24"/>
      <c r="G7" s="25"/>
      <c r="H7" s="26"/>
      <c r="I7" s="26"/>
      <c r="J7" s="27"/>
      <c r="K7" s="28"/>
      <c r="L7" s="22"/>
      <c r="M7" s="22"/>
      <c r="N7" s="22"/>
      <c r="O7" s="279"/>
    </row>
    <row r="8" spans="1:16" s="281" customFormat="1" ht="15" customHeight="1" x14ac:dyDescent="0.35">
      <c r="A8" s="1"/>
      <c r="B8" s="40" t="s">
        <v>2</v>
      </c>
      <c r="C8" s="41"/>
      <c r="D8" s="41"/>
      <c r="E8" s="41"/>
      <c r="F8" s="41"/>
      <c r="G8" s="41"/>
      <c r="H8" s="41"/>
      <c r="I8" s="41"/>
      <c r="J8" s="41"/>
      <c r="K8" s="41"/>
      <c r="L8" s="41"/>
      <c r="M8" s="41"/>
      <c r="N8" s="41"/>
      <c r="O8" s="41"/>
      <c r="P8" s="134"/>
    </row>
    <row r="9" spans="1:16" ht="351.75" customHeight="1" x14ac:dyDescent="0.35">
      <c r="A9" s="1"/>
      <c r="B9" s="1068" t="s">
        <v>3</v>
      </c>
      <c r="C9" s="1069"/>
      <c r="D9" s="1069"/>
      <c r="E9" s="1069"/>
      <c r="F9" s="1069"/>
      <c r="G9" s="1069"/>
      <c r="H9" s="1069"/>
      <c r="I9" s="1069"/>
      <c r="J9" s="1069"/>
      <c r="K9" s="1069"/>
      <c r="L9" s="1069"/>
      <c r="M9" s="1069"/>
      <c r="N9" s="1069"/>
      <c r="O9" s="1070"/>
    </row>
    <row r="10" spans="1:16" s="135" customFormat="1" ht="15" customHeight="1" x14ac:dyDescent="0.35">
      <c r="A10" s="1"/>
      <c r="B10" s="45"/>
      <c r="C10" s="46"/>
      <c r="D10" s="46"/>
      <c r="E10" s="46"/>
      <c r="F10" s="46"/>
      <c r="G10" s="46"/>
      <c r="H10" s="46"/>
      <c r="I10" s="46"/>
      <c r="J10" s="46"/>
      <c r="K10" s="46"/>
      <c r="L10" s="46"/>
      <c r="M10" s="46"/>
      <c r="N10" s="46"/>
      <c r="O10" s="46"/>
      <c r="P10" s="134"/>
    </row>
    <row r="11" spans="1:16" s="282" customFormat="1" ht="15" customHeight="1" x14ac:dyDescent="0.35">
      <c r="A11" s="1"/>
      <c r="B11" s="48" t="s">
        <v>4</v>
      </c>
      <c r="C11" s="47"/>
      <c r="D11" s="47"/>
      <c r="E11" s="47"/>
      <c r="F11" s="47"/>
      <c r="G11" s="47"/>
      <c r="H11" s="47"/>
      <c r="I11" s="47"/>
      <c r="J11" s="47"/>
      <c r="K11" s="47"/>
      <c r="L11" s="47"/>
      <c r="M11" s="47"/>
      <c r="N11" s="47"/>
      <c r="O11" s="47"/>
      <c r="P11" s="134"/>
    </row>
    <row r="12" spans="1:16" s="282" customFormat="1" ht="15" customHeight="1" x14ac:dyDescent="0.35">
      <c r="A12" s="1"/>
      <c r="B12" s="37" t="s">
        <v>5</v>
      </c>
      <c r="C12" s="1"/>
      <c r="D12" s="1"/>
      <c r="E12" s="1"/>
      <c r="F12" s="1"/>
      <c r="G12" s="1"/>
      <c r="H12" s="1"/>
      <c r="I12" s="1"/>
      <c r="J12" s="1"/>
      <c r="K12" s="1"/>
      <c r="L12" s="1"/>
      <c r="M12" s="1"/>
      <c r="N12" s="1"/>
      <c r="O12" s="61"/>
      <c r="P12" s="134"/>
    </row>
    <row r="13" spans="1:16" s="282" customFormat="1" ht="15" customHeight="1" x14ac:dyDescent="0.35">
      <c r="A13" s="1"/>
      <c r="B13" s="38" t="s">
        <v>6</v>
      </c>
      <c r="C13" s="1"/>
      <c r="D13" s="1" t="s">
        <v>7</v>
      </c>
      <c r="E13" s="1"/>
      <c r="F13" s="1"/>
      <c r="G13" s="1"/>
      <c r="H13" s="1"/>
      <c r="I13" s="1"/>
      <c r="J13" s="1"/>
      <c r="K13" s="1"/>
      <c r="L13" s="1"/>
      <c r="M13" s="1"/>
      <c r="N13" s="1"/>
      <c r="O13" s="61"/>
      <c r="P13" s="134"/>
    </row>
    <row r="14" spans="1:16" s="282" customFormat="1" ht="15" customHeight="1" x14ac:dyDescent="0.35">
      <c r="A14" s="1"/>
      <c r="B14" s="38" t="s">
        <v>8</v>
      </c>
      <c r="C14" s="1"/>
      <c r="D14" s="1" t="s">
        <v>758</v>
      </c>
      <c r="E14" s="1"/>
      <c r="F14" s="1"/>
      <c r="G14" s="457"/>
      <c r="H14" s="1"/>
      <c r="I14" s="1"/>
      <c r="J14" s="1"/>
      <c r="K14" s="1"/>
      <c r="L14" s="1"/>
      <c r="M14" s="1"/>
      <c r="N14" s="1"/>
      <c r="O14" s="61"/>
      <c r="P14" s="134"/>
    </row>
    <row r="15" spans="1:16" s="282" customFormat="1" ht="15" customHeight="1" x14ac:dyDescent="0.35">
      <c r="A15" s="1"/>
      <c r="B15" s="38"/>
      <c r="C15" s="1"/>
      <c r="D15" s="1"/>
      <c r="E15" s="1"/>
      <c r="F15" s="1"/>
      <c r="G15" s="1"/>
      <c r="H15" s="1"/>
      <c r="I15" s="1"/>
      <c r="J15" s="1"/>
      <c r="K15" s="1"/>
      <c r="L15" s="1"/>
      <c r="M15" s="1"/>
      <c r="N15" s="1"/>
      <c r="O15" s="61"/>
      <c r="P15" s="134"/>
    </row>
    <row r="16" spans="1:16" s="282" customFormat="1" ht="15" customHeight="1" x14ac:dyDescent="0.35">
      <c r="A16" s="1"/>
      <c r="B16" s="1"/>
      <c r="C16" s="1"/>
      <c r="D16" s="1"/>
      <c r="E16" s="1"/>
      <c r="F16" s="1"/>
      <c r="G16" s="1"/>
      <c r="H16" s="1"/>
      <c r="I16" s="1"/>
      <c r="J16" s="1"/>
      <c r="K16" s="1"/>
      <c r="L16" s="1"/>
      <c r="M16" s="1"/>
      <c r="N16" s="1"/>
      <c r="O16" s="61"/>
      <c r="P16" s="134"/>
    </row>
    <row r="17" spans="1:20" s="282" customFormat="1" ht="15" customHeight="1" x14ac:dyDescent="0.35">
      <c r="A17" s="1"/>
      <c r="B17" s="37" t="s">
        <v>9</v>
      </c>
      <c r="C17" s="1"/>
      <c r="D17" s="1"/>
      <c r="E17" s="1"/>
      <c r="F17" s="1"/>
      <c r="G17" s="1"/>
      <c r="H17" s="1"/>
      <c r="I17" s="1"/>
      <c r="J17" s="1"/>
      <c r="K17" s="1"/>
      <c r="L17" s="1"/>
      <c r="M17" s="1"/>
      <c r="N17" s="1"/>
      <c r="O17" s="61"/>
      <c r="P17" s="134"/>
    </row>
    <row r="18" spans="1:20" s="282" customFormat="1" ht="15" customHeight="1" x14ac:dyDescent="0.35">
      <c r="A18" s="1"/>
      <c r="B18" s="36" t="s">
        <v>10</v>
      </c>
      <c r="C18" s="54" t="s">
        <v>11</v>
      </c>
      <c r="D18" s="52"/>
      <c r="E18" s="53"/>
      <c r="F18" s="53"/>
      <c r="G18" s="53"/>
      <c r="H18" s="53"/>
      <c r="I18" s="53"/>
      <c r="J18" s="53"/>
      <c r="K18" s="53"/>
      <c r="L18" s="53"/>
      <c r="M18" s="53"/>
      <c r="N18" s="53"/>
      <c r="O18" s="53"/>
      <c r="P18" s="134"/>
    </row>
    <row r="19" spans="1:20" s="282" customFormat="1" ht="15" customHeight="1" x14ac:dyDescent="0.35">
      <c r="A19" s="1"/>
      <c r="B19" s="36" t="s">
        <v>10</v>
      </c>
      <c r="C19" s="54"/>
      <c r="D19" s="459" t="s">
        <v>759</v>
      </c>
      <c r="E19" s="459"/>
      <c r="F19" s="459"/>
      <c r="G19" s="459"/>
      <c r="H19" s="459"/>
      <c r="I19" s="459"/>
      <c r="J19" s="458"/>
      <c r="K19" s="458"/>
      <c r="L19" s="458"/>
      <c r="M19" s="458"/>
      <c r="N19" s="458"/>
      <c r="O19" s="458"/>
      <c r="P19" s="134"/>
    </row>
    <row r="20" spans="1:20" s="282" customFormat="1" ht="15" customHeight="1" x14ac:dyDescent="0.35">
      <c r="A20" s="1"/>
      <c r="B20" s="36" t="s">
        <v>10</v>
      </c>
      <c r="C20" s="54"/>
      <c r="D20" s="1080" t="s">
        <v>760</v>
      </c>
      <c r="E20" s="1080"/>
      <c r="F20" s="1080"/>
      <c r="G20" s="1080"/>
      <c r="H20" s="1080"/>
      <c r="I20" s="1080"/>
      <c r="J20" s="458"/>
      <c r="K20" s="458"/>
      <c r="L20" s="458"/>
      <c r="M20" s="458"/>
      <c r="N20" s="458"/>
      <c r="O20" s="458"/>
      <c r="P20" s="134"/>
    </row>
    <row r="21" spans="1:20" ht="14.15" customHeight="1" x14ac:dyDescent="0.35">
      <c r="A21" s="1"/>
      <c r="B21" s="35" t="s">
        <v>10</v>
      </c>
      <c r="C21" s="1078" t="s">
        <v>12</v>
      </c>
      <c r="D21" s="1078"/>
      <c r="E21" s="1078"/>
      <c r="F21" s="1078"/>
      <c r="G21" s="1078"/>
      <c r="H21" s="1078"/>
      <c r="I21" s="1078"/>
      <c r="J21" s="1078"/>
      <c r="K21" s="1078"/>
      <c r="L21" s="1078"/>
      <c r="M21" s="1078"/>
      <c r="N21" s="1078"/>
      <c r="O21" s="1079"/>
    </row>
    <row r="22" spans="1:20" ht="15" customHeight="1" x14ac:dyDescent="0.35">
      <c r="A22" s="1"/>
      <c r="B22" s="36" t="s">
        <v>10</v>
      </c>
      <c r="C22" s="1071" t="s">
        <v>13</v>
      </c>
      <c r="D22" s="1072"/>
      <c r="E22" s="1072"/>
      <c r="F22" s="1072"/>
      <c r="G22" s="1072"/>
      <c r="H22" s="1072"/>
      <c r="I22" s="1072"/>
      <c r="J22" s="1072"/>
      <c r="K22" s="1072"/>
      <c r="L22" s="1072"/>
      <c r="M22" s="1072"/>
      <c r="N22" s="1072"/>
      <c r="O22" s="1073"/>
    </row>
    <row r="23" spans="1:20" ht="15" customHeight="1" x14ac:dyDescent="0.35">
      <c r="A23" s="1"/>
      <c r="B23" s="39"/>
      <c r="C23" s="1071"/>
      <c r="D23" s="1072"/>
      <c r="E23" s="1072"/>
      <c r="F23" s="1072"/>
      <c r="G23" s="1072"/>
      <c r="H23" s="1072"/>
      <c r="I23" s="1072"/>
      <c r="J23" s="1072"/>
      <c r="K23" s="1072"/>
      <c r="L23" s="1072"/>
      <c r="M23" s="1072"/>
      <c r="N23" s="1072"/>
      <c r="O23" s="1073"/>
    </row>
    <row r="24" spans="1:20" ht="15" customHeight="1" x14ac:dyDescent="0.35">
      <c r="A24" s="1"/>
      <c r="B24" s="36" t="s">
        <v>10</v>
      </c>
      <c r="C24" s="1074" t="s">
        <v>14</v>
      </c>
      <c r="D24" s="1075"/>
      <c r="E24" s="1075"/>
      <c r="F24" s="1075"/>
      <c r="G24" s="1075"/>
      <c r="H24" s="1075"/>
      <c r="I24" s="1075"/>
      <c r="J24" s="1075"/>
      <c r="K24" s="1075"/>
      <c r="L24" s="1075"/>
      <c r="M24" s="1075"/>
      <c r="N24" s="1075"/>
      <c r="O24" s="1076"/>
    </row>
    <row r="25" spans="1:20" ht="43.5" customHeight="1" x14ac:dyDescent="0.35">
      <c r="A25" s="5"/>
      <c r="B25" s="35" t="s">
        <v>10</v>
      </c>
      <c r="C25" s="1074" t="s">
        <v>15</v>
      </c>
      <c r="D25" s="1075"/>
      <c r="E25" s="1075"/>
      <c r="F25" s="1075"/>
      <c r="G25" s="1075"/>
      <c r="H25" s="1075"/>
      <c r="I25" s="1075"/>
      <c r="J25" s="1075"/>
      <c r="K25" s="1075"/>
      <c r="L25" s="1075"/>
      <c r="M25" s="1075"/>
      <c r="N25" s="1075"/>
      <c r="O25" s="1076"/>
      <c r="T25" s="134" t="s">
        <v>761</v>
      </c>
    </row>
    <row r="26" spans="1:20" s="140" customFormat="1" ht="38.25" customHeight="1" x14ac:dyDescent="0.35">
      <c r="A26" s="280"/>
      <c r="B26" s="35" t="s">
        <v>10</v>
      </c>
      <c r="C26" s="1077" t="s">
        <v>16</v>
      </c>
      <c r="D26" s="1078"/>
      <c r="E26" s="1078"/>
      <c r="F26" s="1078"/>
      <c r="G26" s="1078"/>
      <c r="H26" s="1078"/>
      <c r="I26" s="1078"/>
      <c r="J26" s="1078"/>
      <c r="K26" s="1078"/>
      <c r="L26" s="1078"/>
      <c r="M26" s="1078"/>
      <c r="N26" s="1078"/>
      <c r="O26" s="1079"/>
    </row>
  </sheetData>
  <mergeCells count="7">
    <mergeCell ref="B9:O9"/>
    <mergeCell ref="C22:O23"/>
    <mergeCell ref="C24:O24"/>
    <mergeCell ref="C25:O25"/>
    <mergeCell ref="C26:O26"/>
    <mergeCell ref="C21:O21"/>
    <mergeCell ref="D20:I20"/>
  </mergeCells>
  <conditionalFormatting sqref="J6:K7">
    <cfRule type="containsText" dxfId="99" priority="1" operator="containsText" text="#VALUE!">
      <formula>NOT(ISERROR(SEARCH("#VALUE!",J6)))</formula>
    </cfRule>
  </conditionalFormatting>
  <pageMargins left="0.25" right="0.25" top="0.75" bottom="0.75" header="0.3" footer="0.3"/>
  <pageSetup scale="8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O12"/>
  <sheetViews>
    <sheetView workbookViewId="0">
      <selection activeCell="C11" sqref="C11"/>
    </sheetView>
  </sheetViews>
  <sheetFormatPr defaultColWidth="9.1796875" defaultRowHeight="14.5" x14ac:dyDescent="0.35"/>
  <cols>
    <col min="1" max="2" width="15.7265625" style="120" customWidth="1"/>
    <col min="3" max="75" width="3.54296875" style="120" customWidth="1"/>
    <col min="76" max="86" width="3.7265625" style="120" customWidth="1"/>
    <col min="87" max="87" width="3.7265625" style="130" customWidth="1"/>
    <col min="88" max="93" width="3.7265625" style="55" customWidth="1"/>
    <col min="94" max="16384" width="9.1796875" style="55"/>
  </cols>
  <sheetData>
    <row r="1" spans="1:93" x14ac:dyDescent="0.3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row>
    <row r="2" spans="1:93" ht="17" x14ac:dyDescent="0.35">
      <c r="A2" s="136" t="s">
        <v>378</v>
      </c>
      <c r="C2" s="205"/>
      <c r="D2" s="205"/>
      <c r="E2" s="205"/>
      <c r="F2" s="205"/>
      <c r="G2" s="205"/>
      <c r="H2" s="205"/>
      <c r="I2" s="204" t="s">
        <v>423</v>
      </c>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row>
    <row r="3" spans="1:93" ht="17" x14ac:dyDescent="0.5">
      <c r="A3" s="137" t="s">
        <v>380</v>
      </c>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row>
    <row r="4" spans="1:93" x14ac:dyDescent="0.35">
      <c r="A4" s="120" t="s">
        <v>424</v>
      </c>
      <c r="C4" s="205"/>
      <c r="D4" s="205"/>
      <c r="E4" s="205"/>
      <c r="F4" s="205"/>
      <c r="G4" s="207" t="s">
        <v>198</v>
      </c>
      <c r="H4" s="130" t="e">
        <f>'SCORING Summary'!G4</f>
        <v>#REF!</v>
      </c>
      <c r="I4" s="207"/>
      <c r="J4" s="207"/>
      <c r="K4" s="207"/>
      <c r="L4" s="207"/>
      <c r="M4" s="207"/>
      <c r="N4" s="207"/>
      <c r="O4" s="207"/>
      <c r="P4" s="207"/>
      <c r="Q4" s="207"/>
      <c r="R4" s="207"/>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row>
    <row r="5" spans="1:93" x14ac:dyDescent="0.35">
      <c r="C5" s="209"/>
      <c r="D5" s="209"/>
      <c r="E5" s="209"/>
      <c r="F5" s="209"/>
      <c r="G5" s="210" t="s">
        <v>382</v>
      </c>
      <c r="H5" s="130">
        <f>'SCORING Summary'!G5</f>
        <v>0</v>
      </c>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5"/>
      <c r="AX5" s="205"/>
    </row>
    <row r="6" spans="1:93" ht="15" thickBot="1" x14ac:dyDescent="0.4">
      <c r="A6" s="130"/>
      <c r="B6" s="130"/>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325"/>
      <c r="AX6" s="325"/>
      <c r="AY6" s="211"/>
      <c r="AZ6" s="211"/>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2"/>
      <c r="CI6" s="211"/>
      <c r="CJ6" s="280"/>
      <c r="CK6" s="280"/>
      <c r="CL6" s="280"/>
      <c r="CM6" s="280"/>
      <c r="CN6" s="280"/>
    </row>
    <row r="7" spans="1:93" s="294" customFormat="1" ht="15" thickBot="1" x14ac:dyDescent="0.4">
      <c r="A7" s="259"/>
      <c r="B7" s="259"/>
      <c r="C7" s="1283" t="s">
        <v>383</v>
      </c>
      <c r="D7" s="1284"/>
      <c r="E7" s="1284"/>
      <c r="F7" s="1284"/>
      <c r="G7" s="1284"/>
      <c r="H7" s="1284"/>
      <c r="I7" s="1284"/>
      <c r="J7" s="1284"/>
      <c r="K7" s="1284"/>
      <c r="L7" s="1284"/>
      <c r="M7" s="1284"/>
      <c r="N7" s="1284"/>
      <c r="O7" s="1284"/>
      <c r="P7" s="1284"/>
      <c r="Q7" s="1284"/>
      <c r="R7" s="1284"/>
      <c r="S7" s="1284"/>
      <c r="T7" s="1285"/>
      <c r="U7" s="1286" t="s">
        <v>384</v>
      </c>
      <c r="V7" s="1287"/>
      <c r="W7" s="1287"/>
      <c r="X7" s="1287"/>
      <c r="Y7" s="1287"/>
      <c r="Z7" s="1287"/>
      <c r="AA7" s="1287"/>
      <c r="AB7" s="1287"/>
      <c r="AC7" s="1287"/>
      <c r="AD7" s="1287"/>
      <c r="AE7" s="1287"/>
      <c r="AF7" s="1287"/>
      <c r="AG7" s="1288"/>
      <c r="AH7" s="1288"/>
      <c r="AI7" s="1288"/>
      <c r="AJ7" s="1288"/>
      <c r="AK7" s="1288"/>
      <c r="AL7" s="1288"/>
      <c r="AM7" s="1288"/>
      <c r="AN7" s="1288"/>
      <c r="AO7" s="1288"/>
      <c r="AP7" s="1288"/>
      <c r="AQ7" s="1288"/>
      <c r="AR7" s="1288"/>
      <c r="AS7" s="1288"/>
      <c r="AT7" s="1288"/>
      <c r="AU7" s="1288"/>
      <c r="AV7" s="1289"/>
      <c r="AW7" s="1283" t="s">
        <v>385</v>
      </c>
      <c r="AX7" s="1284"/>
      <c r="AY7" s="1284"/>
      <c r="AZ7" s="1284"/>
      <c r="BA7" s="1284"/>
      <c r="BB7" s="1284"/>
      <c r="BC7" s="1284"/>
      <c r="BD7" s="1284"/>
      <c r="BE7" s="1284"/>
      <c r="BF7" s="1284"/>
      <c r="BG7" s="1284"/>
      <c r="BH7" s="1284"/>
      <c r="BI7" s="1284"/>
      <c r="BJ7" s="1285"/>
      <c r="BK7" s="1283" t="s">
        <v>386</v>
      </c>
      <c r="BL7" s="1284"/>
      <c r="BM7" s="1284"/>
      <c r="BN7" s="1283" t="s">
        <v>425</v>
      </c>
      <c r="BO7" s="1284"/>
      <c r="BP7" s="1284"/>
      <c r="BQ7" s="1284"/>
      <c r="BR7" s="1284"/>
      <c r="BS7" s="1284"/>
      <c r="BT7" s="1284"/>
      <c r="BU7" s="1284"/>
      <c r="BV7" s="1284"/>
      <c r="BW7" s="1284"/>
      <c r="BX7" s="1284"/>
      <c r="BY7" s="1284"/>
      <c r="BZ7" s="1284"/>
      <c r="CA7" s="1284"/>
      <c r="CB7" s="1284"/>
      <c r="CC7" s="1284"/>
      <c r="CD7" s="1284"/>
      <c r="CE7" s="1284"/>
      <c r="CF7" s="1284"/>
      <c r="CG7" s="1284"/>
      <c r="CH7" s="1284"/>
      <c r="CI7" s="1283" t="s">
        <v>426</v>
      </c>
      <c r="CJ7" s="1284"/>
      <c r="CK7" s="1284"/>
      <c r="CL7" s="1284"/>
      <c r="CM7" s="1284"/>
      <c r="CN7" s="1285"/>
      <c r="CO7" s="341"/>
    </row>
    <row r="8" spans="1:93" s="295" customFormat="1" ht="188.25" customHeight="1" x14ac:dyDescent="0.35">
      <c r="A8" s="260"/>
      <c r="B8" s="260"/>
      <c r="C8" s="326" t="s">
        <v>81</v>
      </c>
      <c r="D8" s="327" t="s">
        <v>82</v>
      </c>
      <c r="E8" s="328" t="s">
        <v>83</v>
      </c>
      <c r="F8" s="328" t="s">
        <v>97</v>
      </c>
      <c r="G8" s="328" t="s">
        <v>390</v>
      </c>
      <c r="H8" s="328" t="s">
        <v>391</v>
      </c>
      <c r="I8" s="328" t="s">
        <v>427</v>
      </c>
      <c r="J8" s="328" t="s">
        <v>392</v>
      </c>
      <c r="K8" s="328" t="s">
        <v>428</v>
      </c>
      <c r="L8" s="328" t="s">
        <v>429</v>
      </c>
      <c r="M8" s="328" t="s">
        <v>430</v>
      </c>
      <c r="N8" s="328" t="s">
        <v>431</v>
      </c>
      <c r="O8" s="328" t="s">
        <v>432</v>
      </c>
      <c r="P8" s="328" t="s">
        <v>433</v>
      </c>
      <c r="Q8" s="328" t="s">
        <v>393</v>
      </c>
      <c r="R8" s="328" t="s">
        <v>434</v>
      </c>
      <c r="S8" s="329" t="s">
        <v>435</v>
      </c>
      <c r="T8" s="330" t="s">
        <v>436</v>
      </c>
      <c r="U8" s="331" t="s">
        <v>437</v>
      </c>
      <c r="V8" s="328" t="s">
        <v>120</v>
      </c>
      <c r="W8" s="328" t="s">
        <v>124</v>
      </c>
      <c r="X8" s="328" t="s">
        <v>125</v>
      </c>
      <c r="Y8" s="328" t="s">
        <v>438</v>
      </c>
      <c r="Z8" s="328" t="s">
        <v>439</v>
      </c>
      <c r="AA8" s="328" t="s">
        <v>440</v>
      </c>
      <c r="AB8" s="328" t="s">
        <v>441</v>
      </c>
      <c r="AC8" s="328" t="s">
        <v>442</v>
      </c>
      <c r="AD8" s="328" t="s">
        <v>399</v>
      </c>
      <c r="AE8" s="328" t="s">
        <v>400</v>
      </c>
      <c r="AF8" s="328" t="s">
        <v>401</v>
      </c>
      <c r="AG8" s="328" t="s">
        <v>149</v>
      </c>
      <c r="AH8" s="328" t="s">
        <v>150</v>
      </c>
      <c r="AI8" s="328" t="s">
        <v>151</v>
      </c>
      <c r="AJ8" s="328" t="s">
        <v>152</v>
      </c>
      <c r="AK8" s="328" t="s">
        <v>153</v>
      </c>
      <c r="AL8" s="328" t="s">
        <v>154</v>
      </c>
      <c r="AM8" s="328" t="s">
        <v>155</v>
      </c>
      <c r="AN8" s="328" t="s">
        <v>156</v>
      </c>
      <c r="AO8" s="328" t="s">
        <v>142</v>
      </c>
      <c r="AP8" s="328" t="s">
        <v>157</v>
      </c>
      <c r="AQ8" s="328" t="s">
        <v>158</v>
      </c>
      <c r="AR8" s="328" t="s">
        <v>155</v>
      </c>
      <c r="AS8" s="328" t="s">
        <v>156</v>
      </c>
      <c r="AT8" s="328" t="s">
        <v>142</v>
      </c>
      <c r="AU8" s="332" t="s">
        <v>443</v>
      </c>
      <c r="AV8" s="330" t="s">
        <v>444</v>
      </c>
      <c r="AW8" s="262" t="s">
        <v>404</v>
      </c>
      <c r="AX8" s="333" t="s">
        <v>405</v>
      </c>
      <c r="AY8" s="226" t="s">
        <v>406</v>
      </c>
      <c r="AZ8" s="226" t="s">
        <v>407</v>
      </c>
      <c r="BA8" s="226" t="s">
        <v>408</v>
      </c>
      <c r="BB8" s="226" t="s">
        <v>409</v>
      </c>
      <c r="BC8" s="226" t="s">
        <v>410</v>
      </c>
      <c r="BD8" s="226" t="s">
        <v>411</v>
      </c>
      <c r="BE8" s="261" t="s">
        <v>412</v>
      </c>
      <c r="BF8" s="334" t="s">
        <v>413</v>
      </c>
      <c r="BG8" s="334" t="s">
        <v>414</v>
      </c>
      <c r="BH8" s="228" t="s">
        <v>415</v>
      </c>
      <c r="BI8" s="334" t="s">
        <v>445</v>
      </c>
      <c r="BJ8" s="335" t="s">
        <v>446</v>
      </c>
      <c r="BK8" s="229" t="s">
        <v>447</v>
      </c>
      <c r="BL8" s="226" t="s">
        <v>448</v>
      </c>
      <c r="BM8" s="226" t="s">
        <v>449</v>
      </c>
      <c r="BN8" s="262" t="s">
        <v>450</v>
      </c>
      <c r="BO8" s="228" t="s">
        <v>451</v>
      </c>
      <c r="BP8" s="228" t="s">
        <v>452</v>
      </c>
      <c r="BQ8" s="228" t="s">
        <v>417</v>
      </c>
      <c r="BR8" s="228" t="s">
        <v>453</v>
      </c>
      <c r="BS8" s="228" t="s">
        <v>418</v>
      </c>
      <c r="BT8" s="228" t="s">
        <v>454</v>
      </c>
      <c r="BU8" s="228" t="s">
        <v>419</v>
      </c>
      <c r="BV8" s="228" t="s">
        <v>455</v>
      </c>
      <c r="BW8" s="228" t="s">
        <v>420</v>
      </c>
      <c r="BX8" s="228" t="s">
        <v>456</v>
      </c>
      <c r="BY8" s="228" t="s">
        <v>457</v>
      </c>
      <c r="BZ8" s="228" t="s">
        <v>458</v>
      </c>
      <c r="CA8" s="228" t="s">
        <v>459</v>
      </c>
      <c r="CB8" s="228" t="s">
        <v>460</v>
      </c>
      <c r="CC8" s="228" t="s">
        <v>461</v>
      </c>
      <c r="CD8" s="228" t="s">
        <v>462</v>
      </c>
      <c r="CE8" s="228" t="s">
        <v>463</v>
      </c>
      <c r="CF8" s="228" t="s">
        <v>464</v>
      </c>
      <c r="CG8" s="228" t="s">
        <v>465</v>
      </c>
      <c r="CH8" s="334" t="s">
        <v>466</v>
      </c>
      <c r="CI8" s="262" t="s">
        <v>190</v>
      </c>
      <c r="CJ8" s="228" t="s">
        <v>191</v>
      </c>
      <c r="CK8" s="228" t="s">
        <v>192</v>
      </c>
      <c r="CL8" s="228" t="s">
        <v>193</v>
      </c>
      <c r="CM8" s="228" t="s">
        <v>194</v>
      </c>
      <c r="CN8" s="335" t="s">
        <v>195</v>
      </c>
      <c r="CO8" s="342"/>
    </row>
    <row r="9" spans="1:93" s="295" customFormat="1" ht="15" thickBot="1" x14ac:dyDescent="0.4">
      <c r="A9" s="263"/>
      <c r="B9" s="264" t="s">
        <v>422</v>
      </c>
      <c r="C9" s="234">
        <v>1</v>
      </c>
      <c r="D9" s="237">
        <v>1</v>
      </c>
      <c r="E9" s="235">
        <v>1</v>
      </c>
      <c r="F9" s="235">
        <v>1</v>
      </c>
      <c r="G9" s="235">
        <v>2</v>
      </c>
      <c r="H9" s="235">
        <v>3</v>
      </c>
      <c r="I9" s="235">
        <v>3</v>
      </c>
      <c r="J9" s="235">
        <v>3</v>
      </c>
      <c r="K9" s="235">
        <v>4</v>
      </c>
      <c r="L9" s="235">
        <v>5</v>
      </c>
      <c r="M9" s="235">
        <v>5</v>
      </c>
      <c r="N9" s="235">
        <v>6</v>
      </c>
      <c r="O9" s="235">
        <v>6</v>
      </c>
      <c r="P9" s="235">
        <v>6</v>
      </c>
      <c r="Q9" s="235">
        <v>6</v>
      </c>
      <c r="R9" s="235">
        <v>6</v>
      </c>
      <c r="S9" s="235">
        <v>6</v>
      </c>
      <c r="T9" s="236">
        <v>6</v>
      </c>
      <c r="U9" s="234">
        <v>7</v>
      </c>
      <c r="V9" s="265">
        <v>7</v>
      </c>
      <c r="W9" s="235">
        <v>8</v>
      </c>
      <c r="X9" s="235">
        <v>8</v>
      </c>
      <c r="Y9" s="235">
        <v>8</v>
      </c>
      <c r="Z9" s="235">
        <v>9</v>
      </c>
      <c r="AA9" s="235">
        <v>10</v>
      </c>
      <c r="AB9" s="235">
        <v>10</v>
      </c>
      <c r="AC9" s="235">
        <v>11</v>
      </c>
      <c r="AD9" s="235">
        <v>12</v>
      </c>
      <c r="AE9" s="235">
        <v>13</v>
      </c>
      <c r="AF9" s="235">
        <v>14</v>
      </c>
      <c r="AG9" s="278">
        <v>15</v>
      </c>
      <c r="AH9" s="278">
        <v>15</v>
      </c>
      <c r="AI9" s="278">
        <v>15</v>
      </c>
      <c r="AJ9" s="278">
        <v>15</v>
      </c>
      <c r="AK9" s="278">
        <v>15</v>
      </c>
      <c r="AL9" s="278">
        <v>15</v>
      </c>
      <c r="AM9" s="278">
        <v>15</v>
      </c>
      <c r="AN9" s="278">
        <v>15</v>
      </c>
      <c r="AO9" s="278">
        <v>15</v>
      </c>
      <c r="AP9" s="278">
        <v>16</v>
      </c>
      <c r="AQ9" s="278">
        <v>16</v>
      </c>
      <c r="AR9" s="278">
        <v>16</v>
      </c>
      <c r="AS9" s="278">
        <v>16</v>
      </c>
      <c r="AT9" s="278">
        <v>16</v>
      </c>
      <c r="AU9" s="278">
        <v>17</v>
      </c>
      <c r="AV9" s="236">
        <v>17</v>
      </c>
      <c r="AW9" s="234">
        <v>18</v>
      </c>
      <c r="AX9" s="237">
        <v>19</v>
      </c>
      <c r="AY9" s="235">
        <v>20</v>
      </c>
      <c r="AZ9" s="235">
        <v>21</v>
      </c>
      <c r="BA9" s="235">
        <v>22</v>
      </c>
      <c r="BB9" s="235">
        <v>23</v>
      </c>
      <c r="BC9" s="235">
        <v>24</v>
      </c>
      <c r="BD9" s="238">
        <v>25</v>
      </c>
      <c r="BE9" s="266">
        <v>26</v>
      </c>
      <c r="BF9" s="266">
        <v>27</v>
      </c>
      <c r="BG9" s="266">
        <v>28</v>
      </c>
      <c r="BH9" s="238">
        <v>29</v>
      </c>
      <c r="BI9" s="267">
        <v>30</v>
      </c>
      <c r="BJ9" s="268">
        <v>30</v>
      </c>
      <c r="BK9" s="239">
        <v>31</v>
      </c>
      <c r="BL9" s="238">
        <v>32</v>
      </c>
      <c r="BM9" s="238">
        <v>33</v>
      </c>
      <c r="BN9" s="239">
        <v>35</v>
      </c>
      <c r="BO9" s="238">
        <v>35</v>
      </c>
      <c r="BP9" s="238" t="s">
        <v>185</v>
      </c>
      <c r="BQ9" s="238" t="s">
        <v>186</v>
      </c>
      <c r="BR9" s="238" t="s">
        <v>186</v>
      </c>
      <c r="BS9" s="238">
        <v>37</v>
      </c>
      <c r="BT9" s="238">
        <v>37</v>
      </c>
      <c r="BU9" s="238">
        <v>38</v>
      </c>
      <c r="BV9" s="238">
        <v>38</v>
      </c>
      <c r="BW9" s="238">
        <v>39</v>
      </c>
      <c r="BX9" s="238">
        <v>39</v>
      </c>
      <c r="BY9" s="238">
        <v>40</v>
      </c>
      <c r="BZ9" s="238">
        <v>40</v>
      </c>
      <c r="CA9" s="238" t="s">
        <v>187</v>
      </c>
      <c r="CB9" s="238" t="s">
        <v>187</v>
      </c>
      <c r="CC9" s="238" t="s">
        <v>188</v>
      </c>
      <c r="CD9" s="238" t="s">
        <v>189</v>
      </c>
      <c r="CE9" s="238">
        <v>42</v>
      </c>
      <c r="CF9" s="238">
        <v>42</v>
      </c>
      <c r="CG9" s="238">
        <v>43</v>
      </c>
      <c r="CH9" s="266">
        <v>43</v>
      </c>
      <c r="CI9" s="239">
        <v>44</v>
      </c>
      <c r="CJ9" s="238">
        <v>45</v>
      </c>
      <c r="CK9" s="238">
        <v>46</v>
      </c>
      <c r="CL9" s="238">
        <v>47</v>
      </c>
      <c r="CM9" s="238">
        <v>48</v>
      </c>
      <c r="CN9" s="240">
        <v>49</v>
      </c>
      <c r="CO9" s="342"/>
    </row>
    <row r="10" spans="1:93" s="295" customFormat="1" ht="3" customHeight="1" x14ac:dyDescent="0.35">
      <c r="A10" s="269"/>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269"/>
      <c r="BG10" s="269"/>
      <c r="BH10" s="269"/>
      <c r="BI10" s="269"/>
      <c r="BJ10" s="269"/>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row>
    <row r="11" spans="1:93" s="295" customFormat="1" x14ac:dyDescent="0.35">
      <c r="A11" s="247" t="e">
        <f>H4</f>
        <v>#REF!</v>
      </c>
      <c r="B11" s="247">
        <f>H5</f>
        <v>0</v>
      </c>
      <c r="C11" s="270" t="e">
        <f>#REF!</f>
        <v>#REF!</v>
      </c>
      <c r="D11" s="270" t="e">
        <f>#REF!</f>
        <v>#REF!</v>
      </c>
      <c r="E11" s="270" t="e">
        <f>#REF!</f>
        <v>#REF!</v>
      </c>
      <c r="F11" s="270" t="e">
        <f>#REF!</f>
        <v>#REF!</v>
      </c>
      <c r="G11" s="271" t="e">
        <f>#REF!</f>
        <v>#REF!</v>
      </c>
      <c r="H11" s="271" t="e">
        <f>#REF!</f>
        <v>#REF!</v>
      </c>
      <c r="I11" s="271" t="e">
        <f>#REF!</f>
        <v>#REF!</v>
      </c>
      <c r="J11" s="271" t="e">
        <f>#REF!</f>
        <v>#REF!</v>
      </c>
      <c r="K11" s="271" t="e">
        <f>#REF!</f>
        <v>#REF!</v>
      </c>
      <c r="L11" s="271" t="e">
        <f>#REF!</f>
        <v>#REF!</v>
      </c>
      <c r="M11" s="324" t="e">
        <f>#REF!</f>
        <v>#REF!</v>
      </c>
      <c r="N11" s="271" t="e">
        <f>#REF!</f>
        <v>#REF!</v>
      </c>
      <c r="O11" s="271" t="e">
        <f>#REF!</f>
        <v>#REF!</v>
      </c>
      <c r="P11" s="271" t="e">
        <f>#REF!</f>
        <v>#REF!</v>
      </c>
      <c r="Q11" s="270" t="e">
        <f>#REF!</f>
        <v>#REF!</v>
      </c>
      <c r="R11" s="272" t="e">
        <f>#REF!</f>
        <v>#REF!</v>
      </c>
      <c r="S11" s="272" t="e">
        <f>#REF!</f>
        <v>#REF!</v>
      </c>
      <c r="T11" s="270" t="e">
        <f>#REF!</f>
        <v>#REF!</v>
      </c>
      <c r="U11" s="271" t="e">
        <f>#REF!</f>
        <v>#REF!</v>
      </c>
      <c r="V11" s="271" t="e">
        <f>#REF!</f>
        <v>#REF!</v>
      </c>
      <c r="W11" s="271" t="e">
        <f>#REF!</f>
        <v>#REF!</v>
      </c>
      <c r="X11" s="271" t="e">
        <f>#REF!</f>
        <v>#REF!</v>
      </c>
      <c r="Y11" s="271" t="e">
        <f>#REF!</f>
        <v>#REF!</v>
      </c>
      <c r="Z11" s="273" t="e">
        <f>#REF!</f>
        <v>#REF!</v>
      </c>
      <c r="AA11" s="271" t="e">
        <f>#REF!</f>
        <v>#REF!</v>
      </c>
      <c r="AB11" s="271" t="e">
        <f>#REF!</f>
        <v>#REF!</v>
      </c>
      <c r="AC11" s="271" t="e">
        <f>#REF!</f>
        <v>#REF!</v>
      </c>
      <c r="AD11" s="271" t="e">
        <f>#REF!</f>
        <v>#REF!</v>
      </c>
      <c r="AE11" s="274" t="e">
        <f>#REF!</f>
        <v>#REF!</v>
      </c>
      <c r="AF11" s="275" t="e">
        <f>#REF!</f>
        <v>#REF!</v>
      </c>
      <c r="AG11" s="275" t="e">
        <f>#REF!</f>
        <v>#REF!</v>
      </c>
      <c r="AH11" s="275" t="e">
        <f>#REF!</f>
        <v>#REF!</v>
      </c>
      <c r="AI11" s="275" t="e">
        <f>#REF!</f>
        <v>#REF!</v>
      </c>
      <c r="AJ11" s="275" t="e">
        <f>#REF!</f>
        <v>#REF!</v>
      </c>
      <c r="AK11" s="275" t="e">
        <f>#REF!</f>
        <v>#REF!</v>
      </c>
      <c r="AL11" s="275" t="e">
        <f>#REF!</f>
        <v>#REF!</v>
      </c>
      <c r="AM11" s="275" t="e">
        <f>#REF!</f>
        <v>#REF!</v>
      </c>
      <c r="AN11" s="275" t="e">
        <f>#REF!</f>
        <v>#REF!</v>
      </c>
      <c r="AO11" s="275" t="e">
        <f>#REF!</f>
        <v>#REF!</v>
      </c>
      <c r="AP11" s="275" t="e">
        <f>#REF!</f>
        <v>#REF!</v>
      </c>
      <c r="AQ11" s="275" t="e">
        <f>#REF!</f>
        <v>#REF!</v>
      </c>
      <c r="AR11" s="275" t="e">
        <f>#REF!</f>
        <v>#REF!</v>
      </c>
      <c r="AS11" s="275" t="e">
        <f>#REF!</f>
        <v>#REF!</v>
      </c>
      <c r="AT11" s="275" t="e">
        <f>#REF!</f>
        <v>#REF!</v>
      </c>
      <c r="AU11" s="275" t="e">
        <f>#REF!</f>
        <v>#REF!</v>
      </c>
      <c r="AV11" s="274" t="e">
        <f>#REF!</f>
        <v>#REF!</v>
      </c>
      <c r="AW11" s="271" t="e">
        <f>#REF!</f>
        <v>#REF!</v>
      </c>
      <c r="AX11" s="271" t="e">
        <f>#REF!</f>
        <v>#REF!</v>
      </c>
      <c r="AY11" s="271" t="e">
        <f>#REF!</f>
        <v>#REF!</v>
      </c>
      <c r="AZ11" s="271" t="e">
        <f>#REF!</f>
        <v>#REF!</v>
      </c>
      <c r="BA11" s="271" t="e">
        <f>#REF!</f>
        <v>#REF!</v>
      </c>
      <c r="BB11" s="271" t="e">
        <f>#REF!</f>
        <v>#REF!</v>
      </c>
      <c r="BC11" s="271" t="e">
        <f>#REF!</f>
        <v>#REF!</v>
      </c>
      <c r="BD11" s="271" t="e">
        <f>#REF!</f>
        <v>#REF!</v>
      </c>
      <c r="BE11" s="271" t="e">
        <f>#REF!</f>
        <v>#REF!</v>
      </c>
      <c r="BF11" s="271" t="e">
        <f>#REF!</f>
        <v>#REF!</v>
      </c>
      <c r="BG11" s="271" t="e">
        <f>#REF!</f>
        <v>#REF!</v>
      </c>
      <c r="BH11" s="271" t="e">
        <f>#REF!</f>
        <v>#REF!</v>
      </c>
      <c r="BI11" s="276" t="e">
        <f>#REF!</f>
        <v>#REF!</v>
      </c>
      <c r="BJ11" s="276" t="e">
        <f>#REF!</f>
        <v>#REF!</v>
      </c>
      <c r="BK11" s="273" t="e">
        <f>#REF!</f>
        <v>#REF!</v>
      </c>
      <c r="BL11" s="273" t="e">
        <f>#REF!</f>
        <v>#REF!</v>
      </c>
      <c r="BM11" s="273" t="e">
        <f>#REF!</f>
        <v>#REF!</v>
      </c>
      <c r="BN11" s="248" t="e">
        <f>#REF!</f>
        <v>#REF!</v>
      </c>
      <c r="BO11" s="248" t="e">
        <f>#REF!</f>
        <v>#REF!</v>
      </c>
      <c r="BP11" s="248" t="e">
        <f>#REF!</f>
        <v>#REF!</v>
      </c>
      <c r="BQ11" s="277" t="e">
        <f>#REF!</f>
        <v>#REF!</v>
      </c>
      <c r="BR11" s="277" t="e">
        <f>#REF!</f>
        <v>#REF!</v>
      </c>
      <c r="BS11" s="248" t="e">
        <f>#REF!</f>
        <v>#REF!</v>
      </c>
      <c r="BT11" s="277" t="e">
        <f>#REF!</f>
        <v>#REF!</v>
      </c>
      <c r="BU11" s="248" t="e">
        <f>#REF!</f>
        <v>#REF!</v>
      </c>
      <c r="BV11" s="277" t="e">
        <f>#REF!</f>
        <v>#REF!</v>
      </c>
      <c r="BW11" s="248" t="e">
        <f>#REF!</f>
        <v>#REF!</v>
      </c>
      <c r="BX11" s="277" t="e">
        <f>#REF!</f>
        <v>#REF!</v>
      </c>
      <c r="BY11" s="248" t="e">
        <f>#REF!</f>
        <v>#REF!</v>
      </c>
      <c r="BZ11" s="277" t="e">
        <f>#REF!</f>
        <v>#REF!</v>
      </c>
      <c r="CA11" s="248" t="e">
        <f>#REF!</f>
        <v>#REF!</v>
      </c>
      <c r="CB11" s="277" t="e">
        <f>#REF!</f>
        <v>#REF!</v>
      </c>
      <c r="CC11" s="249" t="e">
        <f>#REF!</f>
        <v>#REF!</v>
      </c>
      <c r="CD11" s="249" t="e">
        <f>#REF!</f>
        <v>#REF!</v>
      </c>
      <c r="CE11" s="249" t="e">
        <f>#REF!</f>
        <v>#REF!</v>
      </c>
      <c r="CF11" s="249" t="e">
        <f>#REF!</f>
        <v>#REF!</v>
      </c>
      <c r="CG11" s="249" t="e">
        <f>#REF!</f>
        <v>#REF!</v>
      </c>
      <c r="CH11" s="249" t="e">
        <f>#REF!</f>
        <v>#REF!</v>
      </c>
      <c r="CI11" s="249" t="e">
        <f>#REF!</f>
        <v>#REF!</v>
      </c>
      <c r="CJ11" s="249" t="e">
        <f>#REF!</f>
        <v>#REF!</v>
      </c>
      <c r="CK11" s="249" t="e">
        <f>#REF!</f>
        <v>#REF!</v>
      </c>
      <c r="CL11" s="249" t="e">
        <f>#REF!</f>
        <v>#REF!</v>
      </c>
      <c r="CM11" s="249" t="e">
        <f>#REF!</f>
        <v>#REF!</v>
      </c>
      <c r="CN11" s="249" t="e">
        <f>#REF!</f>
        <v>#REF!</v>
      </c>
    </row>
    <row r="12" spans="1:93" x14ac:dyDescent="0.35">
      <c r="A12" s="127"/>
      <c r="B12" s="127"/>
      <c r="C12" s="256"/>
      <c r="D12" s="256"/>
      <c r="E12" s="256"/>
      <c r="F12" s="256"/>
      <c r="G12" s="256"/>
      <c r="H12" s="256"/>
      <c r="I12" s="256"/>
      <c r="J12" s="127"/>
      <c r="K12" s="127"/>
      <c r="L12" s="127"/>
      <c r="M12" s="127"/>
      <c r="N12" s="127"/>
      <c r="O12" s="127"/>
      <c r="P12" s="127"/>
      <c r="Q12" s="127"/>
      <c r="R12" s="127"/>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221"/>
      <c r="CH12" s="127"/>
      <c r="CI12" s="293"/>
    </row>
  </sheetData>
  <mergeCells count="6">
    <mergeCell ref="CI7:CN7"/>
    <mergeCell ref="BN7:CH7"/>
    <mergeCell ref="C7:T7"/>
    <mergeCell ref="U7:AV7"/>
    <mergeCell ref="AW7:BJ7"/>
    <mergeCell ref="BK7:BM7"/>
  </mergeCells>
  <pageMargins left="0.25" right="0.25" top="0.75" bottom="0.75" header="0.3" footer="0.3"/>
  <pageSetup paperSize="3" scale="5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6"/>
  <sheetViews>
    <sheetView zoomScale="82" zoomScaleNormal="82" workbookViewId="0">
      <selection activeCell="G2" sqref="G2"/>
    </sheetView>
  </sheetViews>
  <sheetFormatPr defaultRowHeight="14.5" x14ac:dyDescent="0.35"/>
  <cols>
    <col min="1" max="1" width="48.54296875" bestFit="1" customWidth="1"/>
    <col min="2" max="2" width="13.81640625" customWidth="1"/>
    <col min="3" max="3" width="44.26953125" bestFit="1" customWidth="1"/>
    <col min="4" max="4" width="7.54296875" customWidth="1"/>
    <col min="5" max="5" width="16.26953125" bestFit="1" customWidth="1"/>
    <col min="6" max="6" width="5.81640625" customWidth="1"/>
    <col min="7" max="7" width="27.453125" customWidth="1"/>
    <col min="8" max="8" width="8.1796875" customWidth="1"/>
    <col min="9" max="9" width="27.453125" customWidth="1"/>
    <col min="10" max="10" width="7.81640625" customWidth="1"/>
    <col min="11" max="11" width="13.54296875" customWidth="1"/>
    <col min="12" max="12" width="5.7265625" customWidth="1"/>
    <col min="13" max="13" width="21.7265625" bestFit="1" customWidth="1"/>
    <col min="15" max="15" width="14.26953125" bestFit="1" customWidth="1"/>
    <col min="17" max="17" width="59.26953125" bestFit="1" customWidth="1"/>
  </cols>
  <sheetData>
    <row r="1" spans="1:18" ht="29" x14ac:dyDescent="0.35">
      <c r="A1" s="363" t="s">
        <v>467</v>
      </c>
      <c r="B1" s="110"/>
      <c r="C1" s="363" t="s">
        <v>468</v>
      </c>
      <c r="D1" s="110"/>
      <c r="E1" s="363" t="s">
        <v>469</v>
      </c>
      <c r="F1" s="110"/>
      <c r="G1" s="365" t="s">
        <v>470</v>
      </c>
      <c r="H1" s="359"/>
      <c r="I1" s="365" t="s">
        <v>471</v>
      </c>
      <c r="J1" s="359"/>
      <c r="K1" s="371" t="s">
        <v>472</v>
      </c>
      <c r="L1" s="360"/>
      <c r="M1" s="363" t="s">
        <v>473</v>
      </c>
      <c r="O1" s="362" t="s">
        <v>474</v>
      </c>
      <c r="Q1" t="s">
        <v>475</v>
      </c>
      <c r="R1" t="s">
        <v>476</v>
      </c>
    </row>
    <row r="2" spans="1:18" x14ac:dyDescent="0.35">
      <c r="A2" s="362" t="s">
        <v>477</v>
      </c>
      <c r="C2" s="364" t="s">
        <v>478</v>
      </c>
      <c r="D2" s="353"/>
      <c r="E2" s="364" t="s">
        <v>479</v>
      </c>
      <c r="F2" s="361"/>
      <c r="G2" s="366">
        <v>198098</v>
      </c>
      <c r="H2" s="358"/>
      <c r="I2" s="367">
        <v>199670</v>
      </c>
      <c r="J2" s="369"/>
      <c r="K2" s="372" t="s">
        <v>480</v>
      </c>
      <c r="L2" s="111"/>
      <c r="M2" s="372" t="s">
        <v>480</v>
      </c>
      <c r="O2" s="362" t="s">
        <v>99</v>
      </c>
      <c r="Q2" s="350" t="s">
        <v>143</v>
      </c>
      <c r="R2" s="350" t="s">
        <v>481</v>
      </c>
    </row>
    <row r="3" spans="1:18" x14ac:dyDescent="0.35">
      <c r="A3" s="362" t="s">
        <v>482</v>
      </c>
      <c r="C3" s="364" t="s">
        <v>483</v>
      </c>
      <c r="D3" s="353"/>
      <c r="E3" s="364" t="s">
        <v>484</v>
      </c>
      <c r="F3" s="361"/>
      <c r="G3" s="366">
        <v>198326</v>
      </c>
      <c r="H3" s="358"/>
      <c r="I3" s="367">
        <v>199922</v>
      </c>
      <c r="J3" s="369"/>
      <c r="K3" s="372" t="s">
        <v>480</v>
      </c>
      <c r="L3" s="111"/>
      <c r="M3" s="372" t="s">
        <v>485</v>
      </c>
      <c r="O3" s="362" t="s">
        <v>108</v>
      </c>
      <c r="Q3" s="350" t="s">
        <v>144</v>
      </c>
      <c r="R3" s="350" t="s">
        <v>481</v>
      </c>
    </row>
    <row r="4" spans="1:18" x14ac:dyDescent="0.35">
      <c r="A4" s="362" t="s">
        <v>486</v>
      </c>
      <c r="C4" s="364" t="s">
        <v>487</v>
      </c>
      <c r="D4" s="353"/>
      <c r="E4" s="364" t="s">
        <v>488</v>
      </c>
      <c r="F4" s="361"/>
      <c r="G4" s="366">
        <v>198468</v>
      </c>
      <c r="H4" s="358"/>
      <c r="I4" s="367">
        <v>200043</v>
      </c>
      <c r="J4" s="369"/>
      <c r="K4" s="372" t="s">
        <v>489</v>
      </c>
      <c r="L4" s="111"/>
      <c r="M4" s="372" t="s">
        <v>490</v>
      </c>
      <c r="Q4" s="350" t="s">
        <v>491</v>
      </c>
      <c r="R4" s="350" t="s">
        <v>481</v>
      </c>
    </row>
    <row r="5" spans="1:18" x14ac:dyDescent="0.35">
      <c r="A5" s="362" t="s">
        <v>18</v>
      </c>
      <c r="C5" s="364" t="s">
        <v>492</v>
      </c>
      <c r="D5" s="353"/>
      <c r="E5" s="364" t="s">
        <v>493</v>
      </c>
      <c r="F5" s="361"/>
      <c r="G5" s="366">
        <v>221636</v>
      </c>
      <c r="H5" s="358"/>
      <c r="I5" s="368">
        <v>223040</v>
      </c>
      <c r="J5" s="370"/>
      <c r="K5" s="372" t="s">
        <v>485</v>
      </c>
      <c r="L5" s="111"/>
      <c r="M5" s="372" t="s">
        <v>494</v>
      </c>
      <c r="Q5" s="350" t="s">
        <v>495</v>
      </c>
      <c r="R5" s="350" t="s">
        <v>496</v>
      </c>
    </row>
    <row r="6" spans="1:18" x14ac:dyDescent="0.35">
      <c r="A6" s="362" t="s">
        <v>497</v>
      </c>
      <c r="C6" s="364" t="s">
        <v>498</v>
      </c>
      <c r="D6" s="353"/>
      <c r="E6" s="364" t="s">
        <v>499</v>
      </c>
      <c r="F6" s="361"/>
      <c r="G6" s="366">
        <v>245828</v>
      </c>
      <c r="H6" s="358"/>
      <c r="I6" s="367">
        <v>246928</v>
      </c>
      <c r="J6" s="369"/>
      <c r="K6" s="372" t="s">
        <v>500</v>
      </c>
      <c r="L6" s="111"/>
      <c r="M6" s="372" t="s">
        <v>489</v>
      </c>
      <c r="Q6" s="350" t="s">
        <v>501</v>
      </c>
      <c r="R6" s="350" t="s">
        <v>496</v>
      </c>
    </row>
    <row r="7" spans="1:18" x14ac:dyDescent="0.35">
      <c r="A7" s="362" t="s">
        <v>502</v>
      </c>
      <c r="C7" s="364" t="s">
        <v>66</v>
      </c>
      <c r="D7" s="353"/>
      <c r="E7" s="364" t="s">
        <v>503</v>
      </c>
      <c r="F7" s="361"/>
      <c r="G7" s="366">
        <v>326788</v>
      </c>
      <c r="H7" s="358"/>
      <c r="I7" s="368">
        <v>277145</v>
      </c>
      <c r="J7" s="370"/>
      <c r="K7" s="372" t="s">
        <v>504</v>
      </c>
      <c r="L7" s="111"/>
      <c r="M7" s="372" t="s">
        <v>505</v>
      </c>
      <c r="Q7" s="350" t="s">
        <v>506</v>
      </c>
      <c r="R7" s="350" t="s">
        <v>496</v>
      </c>
    </row>
    <row r="8" spans="1:18" x14ac:dyDescent="0.35">
      <c r="C8" s="364" t="s">
        <v>507</v>
      </c>
      <c r="D8" s="353"/>
      <c r="E8" s="364" t="s">
        <v>508</v>
      </c>
      <c r="F8" s="361"/>
      <c r="G8" s="366">
        <v>376171</v>
      </c>
      <c r="H8" s="358"/>
      <c r="I8" s="367">
        <v>328058</v>
      </c>
      <c r="J8" s="369"/>
      <c r="K8" s="372" t="s">
        <v>70</v>
      </c>
      <c r="L8" s="111"/>
      <c r="M8" s="372" t="s">
        <v>70</v>
      </c>
      <c r="Q8" s="350" t="s">
        <v>145</v>
      </c>
      <c r="R8" s="350" t="s">
        <v>496</v>
      </c>
    </row>
    <row r="9" spans="1:18" x14ac:dyDescent="0.35">
      <c r="C9" s="364" t="s">
        <v>509</v>
      </c>
      <c r="D9" s="353"/>
      <c r="E9" s="364" t="s">
        <v>510</v>
      </c>
      <c r="F9" s="361"/>
      <c r="G9" s="366">
        <v>401646</v>
      </c>
      <c r="H9" s="358"/>
      <c r="I9" s="367">
        <v>377448</v>
      </c>
      <c r="J9" s="369"/>
      <c r="K9" s="372" t="s">
        <v>505</v>
      </c>
      <c r="L9" s="111"/>
      <c r="M9" s="372" t="s">
        <v>511</v>
      </c>
      <c r="Q9" s="350" t="s">
        <v>512</v>
      </c>
      <c r="R9" s="350" t="s">
        <v>513</v>
      </c>
    </row>
    <row r="10" spans="1:18" x14ac:dyDescent="0.35">
      <c r="C10" s="364" t="s">
        <v>514</v>
      </c>
      <c r="D10" s="353"/>
      <c r="E10" s="364" t="s">
        <v>515</v>
      </c>
      <c r="F10" s="361"/>
      <c r="G10" s="366">
        <v>401676</v>
      </c>
      <c r="H10" s="358"/>
      <c r="I10" s="367">
        <v>403887</v>
      </c>
      <c r="J10" s="369"/>
      <c r="K10" s="372" t="s">
        <v>504</v>
      </c>
      <c r="L10" s="111"/>
      <c r="M10" s="372" t="s">
        <v>504</v>
      </c>
      <c r="Q10" s="350" t="s">
        <v>146</v>
      </c>
      <c r="R10" s="350" t="s">
        <v>513</v>
      </c>
    </row>
    <row r="11" spans="1:18" x14ac:dyDescent="0.35">
      <c r="A11" s="362" t="s">
        <v>64</v>
      </c>
      <c r="C11" s="364" t="s">
        <v>516</v>
      </c>
      <c r="D11" s="353"/>
      <c r="E11" s="364" t="s">
        <v>517</v>
      </c>
      <c r="F11" s="361"/>
      <c r="G11" s="366">
        <v>404250</v>
      </c>
      <c r="H11" s="358"/>
      <c r="I11" s="367">
        <v>404653</v>
      </c>
      <c r="J11" s="369"/>
      <c r="K11" s="372" t="s">
        <v>494</v>
      </c>
      <c r="L11" s="111"/>
      <c r="M11" s="372" t="s">
        <v>500</v>
      </c>
      <c r="Q11" s="350" t="s">
        <v>518</v>
      </c>
      <c r="R11" s="350" t="s">
        <v>513</v>
      </c>
    </row>
    <row r="12" spans="1:18" x14ac:dyDescent="0.35">
      <c r="A12" s="362" t="s">
        <v>477</v>
      </c>
      <c r="C12" s="364" t="s">
        <v>519</v>
      </c>
      <c r="D12" s="353"/>
      <c r="E12" s="364" t="s">
        <v>520</v>
      </c>
      <c r="F12" s="361"/>
      <c r="G12" s="366">
        <v>419474</v>
      </c>
      <c r="H12" s="358"/>
      <c r="I12" s="368">
        <v>424298</v>
      </c>
      <c r="J12" s="370"/>
      <c r="K12" s="372" t="s">
        <v>490</v>
      </c>
      <c r="L12" s="111"/>
      <c r="Q12" s="350" t="s">
        <v>521</v>
      </c>
      <c r="R12" s="350" t="s">
        <v>513</v>
      </c>
    </row>
    <row r="13" spans="1:18" x14ac:dyDescent="0.35">
      <c r="A13" s="362" t="s">
        <v>482</v>
      </c>
      <c r="C13" s="364" t="s">
        <v>522</v>
      </c>
      <c r="D13" s="353"/>
      <c r="E13" s="364" t="s">
        <v>72</v>
      </c>
      <c r="F13" s="361"/>
      <c r="G13" s="366">
        <v>454925</v>
      </c>
      <c r="H13" s="358"/>
      <c r="I13" s="367">
        <v>456732</v>
      </c>
      <c r="J13" s="369"/>
      <c r="K13" s="372" t="s">
        <v>505</v>
      </c>
      <c r="L13" s="111"/>
      <c r="Q13" s="350" t="s">
        <v>523</v>
      </c>
      <c r="R13" s="350" t="s">
        <v>513</v>
      </c>
    </row>
    <row r="14" spans="1:18" x14ac:dyDescent="0.35">
      <c r="A14" s="362" t="s">
        <v>486</v>
      </c>
      <c r="C14" s="364" t="s">
        <v>524</v>
      </c>
      <c r="D14" s="353"/>
      <c r="E14" s="364" t="s">
        <v>525</v>
      </c>
      <c r="F14" s="361"/>
      <c r="G14" s="366">
        <v>466790</v>
      </c>
      <c r="H14" s="358"/>
      <c r="I14" s="367">
        <v>468734</v>
      </c>
      <c r="J14" s="369"/>
      <c r="K14" s="372" t="s">
        <v>504</v>
      </c>
      <c r="L14" s="111"/>
      <c r="Q14" s="350" t="s">
        <v>526</v>
      </c>
      <c r="R14" s="350" t="s">
        <v>513</v>
      </c>
    </row>
    <row r="15" spans="1:18" x14ac:dyDescent="0.35">
      <c r="A15" s="362" t="s">
        <v>18</v>
      </c>
      <c r="C15" s="364" t="s">
        <v>527</v>
      </c>
      <c r="D15" s="353"/>
      <c r="E15" s="364" t="s">
        <v>528</v>
      </c>
      <c r="F15" s="361"/>
      <c r="G15" s="366">
        <v>581665</v>
      </c>
      <c r="H15" s="358"/>
      <c r="I15" s="367">
        <v>588337</v>
      </c>
      <c r="J15" s="369"/>
      <c r="K15" s="372" t="s">
        <v>511</v>
      </c>
      <c r="L15" s="111"/>
      <c r="Q15" s="350" t="s">
        <v>529</v>
      </c>
      <c r="R15" s="350" t="s">
        <v>513</v>
      </c>
    </row>
    <row r="16" spans="1:18" x14ac:dyDescent="0.35">
      <c r="A16" s="362" t="s">
        <v>530</v>
      </c>
      <c r="C16" s="364" t="s">
        <v>531</v>
      </c>
      <c r="D16" s="353"/>
      <c r="E16" s="364" t="s">
        <v>532</v>
      </c>
      <c r="F16" s="361"/>
      <c r="G16" s="366">
        <v>594200</v>
      </c>
      <c r="H16" s="358"/>
      <c r="I16" s="367">
        <v>599171</v>
      </c>
      <c r="J16" s="369"/>
      <c r="K16" s="372" t="s">
        <v>533</v>
      </c>
      <c r="L16" s="111"/>
      <c r="Q16" s="350" t="s">
        <v>534</v>
      </c>
      <c r="R16" s="350" t="s">
        <v>513</v>
      </c>
    </row>
    <row r="17" spans="1:18" x14ac:dyDescent="0.35">
      <c r="A17" s="362" t="s">
        <v>497</v>
      </c>
      <c r="C17" s="364" t="s">
        <v>535</v>
      </c>
      <c r="D17" s="353"/>
      <c r="E17" s="364" t="s">
        <v>536</v>
      </c>
      <c r="F17" s="361"/>
      <c r="G17" s="366">
        <v>618484</v>
      </c>
      <c r="H17" s="358"/>
      <c r="I17" s="367">
        <v>623311</v>
      </c>
      <c r="J17" s="369"/>
      <c r="K17" s="372" t="s">
        <v>500</v>
      </c>
      <c r="L17" s="111"/>
      <c r="Q17" s="350" t="s">
        <v>537</v>
      </c>
      <c r="R17" s="350" t="s">
        <v>513</v>
      </c>
    </row>
    <row r="18" spans="1:18" x14ac:dyDescent="0.35">
      <c r="A18" s="362" t="s">
        <v>502</v>
      </c>
      <c r="C18" s="364" t="s">
        <v>538</v>
      </c>
      <c r="D18" s="353"/>
      <c r="E18" s="364" t="s">
        <v>539</v>
      </c>
      <c r="F18" s="361"/>
      <c r="G18" s="366">
        <v>739683</v>
      </c>
      <c r="H18" s="358"/>
      <c r="I18" s="368">
        <v>745421</v>
      </c>
      <c r="J18" s="370"/>
      <c r="K18" s="372" t="s">
        <v>511</v>
      </c>
      <c r="L18" s="111"/>
      <c r="Q18" s="350" t="s">
        <v>540</v>
      </c>
      <c r="R18" s="350" t="s">
        <v>513</v>
      </c>
    </row>
    <row r="19" spans="1:18" x14ac:dyDescent="0.35">
      <c r="C19" s="364" t="s">
        <v>541</v>
      </c>
      <c r="D19" s="353"/>
      <c r="E19" s="364" t="s">
        <v>542</v>
      </c>
      <c r="F19" s="361"/>
      <c r="G19" s="366">
        <v>945199</v>
      </c>
      <c r="H19" s="358"/>
      <c r="I19" s="367">
        <v>956023</v>
      </c>
      <c r="J19" s="369"/>
      <c r="K19" s="372" t="s">
        <v>505</v>
      </c>
      <c r="L19" s="111"/>
      <c r="Q19" s="350" t="s">
        <v>543</v>
      </c>
      <c r="R19" s="350" t="s">
        <v>513</v>
      </c>
    </row>
    <row r="20" spans="1:18" x14ac:dyDescent="0.35">
      <c r="C20" s="364" t="s">
        <v>544</v>
      </c>
      <c r="D20" s="353"/>
      <c r="E20" s="364" t="s">
        <v>545</v>
      </c>
      <c r="F20" s="361"/>
      <c r="G20" s="366">
        <v>1444844</v>
      </c>
      <c r="H20" s="358"/>
      <c r="I20" s="367">
        <v>1179032</v>
      </c>
      <c r="J20" s="369"/>
      <c r="K20" s="372" t="s">
        <v>70</v>
      </c>
      <c r="L20" s="111"/>
      <c r="Q20" s="350" t="s">
        <v>546</v>
      </c>
      <c r="R20" s="350" t="s">
        <v>513</v>
      </c>
    </row>
    <row r="21" spans="1:18" x14ac:dyDescent="0.35">
      <c r="E21" s="364" t="s">
        <v>547</v>
      </c>
      <c r="G21" s="34"/>
      <c r="H21" s="34"/>
      <c r="I21" s="367">
        <v>1455586</v>
      </c>
      <c r="J21" s="369"/>
      <c r="K21" s="372" t="s">
        <v>485</v>
      </c>
      <c r="L21" s="111"/>
      <c r="Q21" s="350" t="s">
        <v>548</v>
      </c>
      <c r="R21" s="350" t="s">
        <v>513</v>
      </c>
    </row>
    <row r="22" spans="1:18" x14ac:dyDescent="0.35">
      <c r="G22" s="34"/>
      <c r="H22" s="34"/>
      <c r="I22" s="34"/>
      <c r="J22" s="34"/>
      <c r="Q22" s="350" t="s">
        <v>549</v>
      </c>
      <c r="R22" s="350" t="s">
        <v>513</v>
      </c>
    </row>
    <row r="23" spans="1:18" x14ac:dyDescent="0.35">
      <c r="G23" s="34"/>
      <c r="H23" s="34"/>
      <c r="I23" s="34"/>
      <c r="J23" s="34"/>
      <c r="Q23" s="350" t="s">
        <v>550</v>
      </c>
      <c r="R23" s="350" t="s">
        <v>551</v>
      </c>
    </row>
    <row r="24" spans="1:18" x14ac:dyDescent="0.35">
      <c r="G24" s="373"/>
      <c r="H24" s="373"/>
      <c r="I24" s="373"/>
      <c r="J24" s="373"/>
      <c r="K24" s="111"/>
      <c r="L24" s="111"/>
      <c r="Q24" s="350" t="s">
        <v>552</v>
      </c>
      <c r="R24" s="350" t="s">
        <v>551</v>
      </c>
    </row>
    <row r="25" spans="1:18" x14ac:dyDescent="0.35">
      <c r="G25" s="373"/>
      <c r="H25" s="373"/>
      <c r="I25" s="373"/>
      <c r="J25" s="373"/>
      <c r="K25" s="111"/>
      <c r="L25" s="111"/>
    </row>
    <row r="26" spans="1:18" x14ac:dyDescent="0.35">
      <c r="G26" s="373"/>
      <c r="H26" s="373"/>
      <c r="I26" s="373"/>
      <c r="J26" s="373"/>
      <c r="K26" s="111"/>
      <c r="L26" s="111"/>
    </row>
  </sheetData>
  <sortState xmlns:xlrd2="http://schemas.microsoft.com/office/spreadsheetml/2017/richdata2" ref="C3:C20">
    <sortCondition ref="C3:C20"/>
  </sortState>
  <conditionalFormatting sqref="G2:J20">
    <cfRule type="expression" dxfId="1" priority="1">
      <formula>#REF!&lt;0</formula>
    </cfRule>
    <cfRule type="cellIs" dxfId="0" priority="2" operator="lessThan">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BF2BF-D645-480F-BE47-A56DD88734B4}">
  <dimension ref="A1:K21"/>
  <sheetViews>
    <sheetView workbookViewId="0">
      <selection activeCell="J38" sqref="J38"/>
    </sheetView>
  </sheetViews>
  <sheetFormatPr defaultRowHeight="14.5" x14ac:dyDescent="0.35"/>
  <cols>
    <col min="3" max="3" width="53.1796875" bestFit="1" customWidth="1"/>
    <col min="4" max="4" width="40.1796875" bestFit="1" customWidth="1"/>
    <col min="5" max="5" width="18.7265625" customWidth="1"/>
    <col min="8" max="8" width="11.1796875" customWidth="1"/>
    <col min="10" max="10" width="17.1796875" customWidth="1"/>
    <col min="11" max="11" width="18.1796875" customWidth="1"/>
  </cols>
  <sheetData>
    <row r="1" spans="1:11" ht="43.5" x14ac:dyDescent="0.35">
      <c r="A1" t="s">
        <v>553</v>
      </c>
      <c r="B1" s="351" t="s">
        <v>554</v>
      </c>
      <c r="C1" s="351" t="s">
        <v>555</v>
      </c>
      <c r="D1" s="351" t="s">
        <v>556</v>
      </c>
      <c r="E1" s="351" t="s">
        <v>557</v>
      </c>
      <c r="F1" s="351" t="s">
        <v>558</v>
      </c>
      <c r="G1" s="352" t="s">
        <v>559</v>
      </c>
      <c r="H1" s="351" t="s">
        <v>560</v>
      </c>
      <c r="I1" s="351" t="s">
        <v>561</v>
      </c>
      <c r="J1" s="351" t="s">
        <v>562</v>
      </c>
      <c r="K1" s="351" t="s">
        <v>563</v>
      </c>
    </row>
    <row r="2" spans="1:11" x14ac:dyDescent="0.35">
      <c r="A2">
        <v>9</v>
      </c>
      <c r="B2" s="353" t="s">
        <v>564</v>
      </c>
      <c r="C2" s="353" t="s">
        <v>482</v>
      </c>
      <c r="D2" s="353" t="s">
        <v>544</v>
      </c>
      <c r="E2" s="353" t="s">
        <v>479</v>
      </c>
      <c r="F2" s="353" t="s">
        <v>565</v>
      </c>
      <c r="G2" s="111">
        <v>2020</v>
      </c>
      <c r="H2" s="354">
        <v>44228</v>
      </c>
      <c r="I2" s="353" t="s">
        <v>68</v>
      </c>
      <c r="J2" s="355">
        <v>198326</v>
      </c>
      <c r="K2" s="356">
        <v>199922</v>
      </c>
    </row>
    <row r="3" spans="1:11" x14ac:dyDescent="0.35">
      <c r="A3">
        <v>26</v>
      </c>
      <c r="B3" s="353" t="s">
        <v>564</v>
      </c>
      <c r="C3" s="353" t="s">
        <v>18</v>
      </c>
      <c r="D3" s="353" t="s">
        <v>478</v>
      </c>
      <c r="E3" s="353" t="s">
        <v>484</v>
      </c>
      <c r="F3" s="353" t="s">
        <v>566</v>
      </c>
      <c r="G3" s="111">
        <v>2020</v>
      </c>
      <c r="H3" s="354">
        <v>44562</v>
      </c>
      <c r="I3" s="353" t="s">
        <v>68</v>
      </c>
      <c r="J3" s="355">
        <v>401676</v>
      </c>
      <c r="K3" s="356">
        <v>403887</v>
      </c>
    </row>
    <row r="4" spans="1:11" x14ac:dyDescent="0.35">
      <c r="A4">
        <v>36</v>
      </c>
      <c r="B4" s="353" t="s">
        <v>564</v>
      </c>
      <c r="C4" s="353" t="s">
        <v>18</v>
      </c>
      <c r="D4" s="353" t="s">
        <v>483</v>
      </c>
      <c r="E4" s="353" t="s">
        <v>488</v>
      </c>
      <c r="F4" s="353" t="s">
        <v>567</v>
      </c>
      <c r="G4" s="111">
        <v>2020</v>
      </c>
      <c r="H4" s="354">
        <v>44378</v>
      </c>
      <c r="I4" s="353" t="s">
        <v>68</v>
      </c>
      <c r="J4" s="355">
        <v>245828</v>
      </c>
      <c r="K4" s="356">
        <v>246928</v>
      </c>
    </row>
    <row r="5" spans="1:11" x14ac:dyDescent="0.35">
      <c r="A5">
        <v>46</v>
      </c>
      <c r="B5" s="353" t="s">
        <v>564</v>
      </c>
      <c r="C5" s="353" t="s">
        <v>18</v>
      </c>
      <c r="D5" s="353" t="s">
        <v>487</v>
      </c>
      <c r="E5" s="353" t="s">
        <v>493</v>
      </c>
      <c r="F5" s="353" t="s">
        <v>568</v>
      </c>
      <c r="G5" s="111">
        <v>2020</v>
      </c>
      <c r="H5" s="354">
        <v>44228</v>
      </c>
      <c r="I5" s="353" t="s">
        <v>68</v>
      </c>
      <c r="J5" s="355">
        <v>326788</v>
      </c>
      <c r="K5" s="356">
        <v>328058</v>
      </c>
    </row>
    <row r="6" spans="1:11" x14ac:dyDescent="0.35">
      <c r="A6">
        <v>56</v>
      </c>
      <c r="B6" s="353" t="s">
        <v>564</v>
      </c>
      <c r="C6" s="353" t="s">
        <v>569</v>
      </c>
      <c r="D6" s="353" t="s">
        <v>519</v>
      </c>
      <c r="E6" s="353" t="s">
        <v>499</v>
      </c>
      <c r="F6" s="353" t="s">
        <v>570</v>
      </c>
      <c r="G6" s="111">
        <v>2020</v>
      </c>
      <c r="H6" s="354">
        <v>44409</v>
      </c>
      <c r="I6" s="353" t="s">
        <v>68</v>
      </c>
      <c r="J6" s="355">
        <v>419474</v>
      </c>
      <c r="K6" s="357">
        <v>424298</v>
      </c>
    </row>
    <row r="7" spans="1:11" x14ac:dyDescent="0.35">
      <c r="A7">
        <v>66</v>
      </c>
      <c r="B7" s="353" t="s">
        <v>564</v>
      </c>
      <c r="C7" s="353" t="s">
        <v>569</v>
      </c>
      <c r="D7" s="353" t="s">
        <v>516</v>
      </c>
      <c r="E7" s="353" t="s">
        <v>503</v>
      </c>
      <c r="F7" s="353" t="s">
        <v>571</v>
      </c>
      <c r="G7" s="111">
        <v>2020</v>
      </c>
      <c r="H7" s="354">
        <v>44287</v>
      </c>
      <c r="I7" s="353" t="s">
        <v>68</v>
      </c>
      <c r="J7" s="355">
        <v>581665</v>
      </c>
      <c r="K7" s="356">
        <v>588337</v>
      </c>
    </row>
    <row r="8" spans="1:11" x14ac:dyDescent="0.35">
      <c r="A8">
        <v>87</v>
      </c>
      <c r="B8" s="353" t="s">
        <v>564</v>
      </c>
      <c r="C8" s="353" t="s">
        <v>572</v>
      </c>
      <c r="D8" s="353" t="s">
        <v>527</v>
      </c>
      <c r="E8" s="353" t="s">
        <v>508</v>
      </c>
      <c r="F8" s="353" t="s">
        <v>573</v>
      </c>
      <c r="G8" s="111">
        <v>2020</v>
      </c>
      <c r="H8" s="354">
        <v>44409</v>
      </c>
      <c r="I8" s="353" t="s">
        <v>68</v>
      </c>
      <c r="J8" s="355">
        <v>376171</v>
      </c>
      <c r="K8" s="356">
        <v>377448</v>
      </c>
    </row>
    <row r="9" spans="1:11" x14ac:dyDescent="0.35">
      <c r="A9">
        <v>115</v>
      </c>
      <c r="B9" s="353" t="s">
        <v>564</v>
      </c>
      <c r="C9" s="353" t="s">
        <v>574</v>
      </c>
      <c r="D9" s="353" t="s">
        <v>538</v>
      </c>
      <c r="E9" s="353" t="s">
        <v>510</v>
      </c>
      <c r="F9" s="353" t="s">
        <v>575</v>
      </c>
      <c r="G9" s="111">
        <v>2020</v>
      </c>
      <c r="H9" s="354">
        <v>44409</v>
      </c>
      <c r="I9" s="353" t="s">
        <v>68</v>
      </c>
      <c r="J9" s="355">
        <v>594200</v>
      </c>
      <c r="K9" s="356">
        <v>599171</v>
      </c>
    </row>
    <row r="10" spans="1:11" x14ac:dyDescent="0.35">
      <c r="A10">
        <v>135</v>
      </c>
      <c r="B10" s="353" t="s">
        <v>564</v>
      </c>
      <c r="C10" s="353" t="s">
        <v>18</v>
      </c>
      <c r="D10" s="353" t="s">
        <v>492</v>
      </c>
      <c r="E10" s="353" t="s">
        <v>515</v>
      </c>
      <c r="F10" s="353" t="s">
        <v>576</v>
      </c>
      <c r="G10" s="111">
        <v>2020</v>
      </c>
      <c r="H10" s="354">
        <v>44531</v>
      </c>
      <c r="I10" s="353" t="s">
        <v>68</v>
      </c>
      <c r="J10" s="355">
        <v>198468</v>
      </c>
      <c r="K10" s="356">
        <v>200043</v>
      </c>
    </row>
    <row r="11" spans="1:11" x14ac:dyDescent="0.35">
      <c r="A11">
        <v>145</v>
      </c>
      <c r="B11" s="353" t="s">
        <v>564</v>
      </c>
      <c r="C11" s="353" t="s">
        <v>569</v>
      </c>
      <c r="D11" s="353" t="s">
        <v>514</v>
      </c>
      <c r="E11" s="353" t="s">
        <v>517</v>
      </c>
      <c r="F11" s="353" t="s">
        <v>577</v>
      </c>
      <c r="G11" s="111">
        <v>2020</v>
      </c>
      <c r="H11" s="354">
        <v>44348</v>
      </c>
      <c r="I11" s="353" t="s">
        <v>68</v>
      </c>
      <c r="J11" s="355">
        <v>945199</v>
      </c>
      <c r="K11" s="356">
        <v>956023</v>
      </c>
    </row>
    <row r="12" spans="1:11" x14ac:dyDescent="0.35">
      <c r="A12">
        <v>155</v>
      </c>
      <c r="B12" s="353" t="s">
        <v>564</v>
      </c>
      <c r="C12" s="353" t="s">
        <v>18</v>
      </c>
      <c r="D12" s="353" t="s">
        <v>498</v>
      </c>
      <c r="E12" s="353" t="s">
        <v>520</v>
      </c>
      <c r="F12" s="353" t="s">
        <v>578</v>
      </c>
      <c r="G12" s="111">
        <v>2020</v>
      </c>
      <c r="H12" s="354">
        <v>44501</v>
      </c>
      <c r="I12" s="353" t="s">
        <v>68</v>
      </c>
      <c r="J12" s="355">
        <v>198098</v>
      </c>
      <c r="K12" s="356">
        <v>199670</v>
      </c>
    </row>
    <row r="13" spans="1:11" x14ac:dyDescent="0.35">
      <c r="A13">
        <v>168</v>
      </c>
      <c r="B13" s="353" t="s">
        <v>564</v>
      </c>
      <c r="C13" s="353" t="s">
        <v>18</v>
      </c>
      <c r="D13" s="353" t="s">
        <v>66</v>
      </c>
      <c r="E13" s="353" t="s">
        <v>72</v>
      </c>
      <c r="F13" s="353" t="s">
        <v>579</v>
      </c>
      <c r="G13" s="111">
        <v>2020</v>
      </c>
      <c r="H13" s="354">
        <v>44440</v>
      </c>
      <c r="I13" s="353" t="s">
        <v>68</v>
      </c>
      <c r="J13" s="355">
        <v>401646</v>
      </c>
      <c r="K13" s="356">
        <v>404653</v>
      </c>
    </row>
    <row r="14" spans="1:11" x14ac:dyDescent="0.35">
      <c r="A14">
        <v>190</v>
      </c>
      <c r="B14" s="353" t="s">
        <v>564</v>
      </c>
      <c r="C14" s="353" t="s">
        <v>18</v>
      </c>
      <c r="D14" s="353" t="s">
        <v>507</v>
      </c>
      <c r="E14" s="353" t="s">
        <v>525</v>
      </c>
      <c r="F14" s="353" t="s">
        <v>580</v>
      </c>
      <c r="G14" s="111">
        <v>2020</v>
      </c>
      <c r="H14" s="354">
        <v>44409</v>
      </c>
      <c r="I14" s="353" t="s">
        <v>68</v>
      </c>
      <c r="J14" s="355">
        <v>1444844</v>
      </c>
      <c r="K14" s="356">
        <v>1455586</v>
      </c>
    </row>
    <row r="15" spans="1:11" x14ac:dyDescent="0.35">
      <c r="A15">
        <v>198</v>
      </c>
      <c r="B15" s="353" t="s">
        <v>564</v>
      </c>
      <c r="C15" s="353" t="s">
        <v>581</v>
      </c>
      <c r="D15" s="353" t="s">
        <v>531</v>
      </c>
      <c r="E15" s="353" t="s">
        <v>528</v>
      </c>
      <c r="F15" s="353" t="s">
        <v>582</v>
      </c>
      <c r="G15" s="111">
        <v>2020</v>
      </c>
      <c r="H15" s="354">
        <v>44531</v>
      </c>
      <c r="I15" s="353" t="s">
        <v>583</v>
      </c>
      <c r="J15" s="355">
        <v>221636</v>
      </c>
      <c r="K15" s="357">
        <v>223040</v>
      </c>
    </row>
    <row r="16" spans="1:11" x14ac:dyDescent="0.35">
      <c r="A16">
        <v>205</v>
      </c>
      <c r="B16" s="353" t="s">
        <v>564</v>
      </c>
      <c r="C16" s="353" t="s">
        <v>482</v>
      </c>
      <c r="D16" s="353" t="s">
        <v>524</v>
      </c>
      <c r="E16" s="353" t="s">
        <v>532</v>
      </c>
      <c r="F16" s="353" t="s">
        <v>584</v>
      </c>
      <c r="G16" s="111">
        <v>2020</v>
      </c>
      <c r="H16" s="354">
        <v>44470</v>
      </c>
      <c r="I16" s="353" t="s">
        <v>68</v>
      </c>
      <c r="J16" s="355">
        <v>454925</v>
      </c>
      <c r="K16" s="356">
        <v>456732</v>
      </c>
    </row>
    <row r="17" spans="1:11" x14ac:dyDescent="0.35">
      <c r="A17">
        <v>212</v>
      </c>
      <c r="B17" s="353" t="s">
        <v>564</v>
      </c>
      <c r="C17" s="353" t="s">
        <v>574</v>
      </c>
      <c r="D17" s="353" t="s">
        <v>535</v>
      </c>
      <c r="E17" s="353" t="s">
        <v>536</v>
      </c>
      <c r="F17" s="353" t="s">
        <v>585</v>
      </c>
      <c r="G17" s="111">
        <v>2020</v>
      </c>
      <c r="H17" s="354">
        <v>44470</v>
      </c>
      <c r="I17" s="353" t="s">
        <v>583</v>
      </c>
      <c r="J17" s="355">
        <v>466790</v>
      </c>
      <c r="K17" s="356">
        <v>468734</v>
      </c>
    </row>
    <row r="18" spans="1:11" x14ac:dyDescent="0.35">
      <c r="A18">
        <v>219</v>
      </c>
      <c r="B18" s="353" t="s">
        <v>564</v>
      </c>
      <c r="C18" s="353" t="s">
        <v>482</v>
      </c>
      <c r="D18" s="353" t="s">
        <v>541</v>
      </c>
      <c r="E18" s="353" t="s">
        <v>539</v>
      </c>
      <c r="F18" s="353" t="s">
        <v>586</v>
      </c>
      <c r="G18" s="111">
        <v>2020</v>
      </c>
      <c r="H18" s="354">
        <v>44501</v>
      </c>
      <c r="I18" s="353" t="s">
        <v>68</v>
      </c>
      <c r="J18" s="355">
        <v>739683</v>
      </c>
      <c r="K18" s="357">
        <v>745421</v>
      </c>
    </row>
    <row r="19" spans="1:11" x14ac:dyDescent="0.35">
      <c r="A19">
        <v>226</v>
      </c>
      <c r="B19" s="353" t="s">
        <v>564</v>
      </c>
      <c r="C19" s="353" t="s">
        <v>18</v>
      </c>
      <c r="D19" s="353" t="s">
        <v>509</v>
      </c>
      <c r="E19" s="353" t="s">
        <v>542</v>
      </c>
      <c r="F19" s="353" t="s">
        <v>587</v>
      </c>
      <c r="G19" s="111">
        <v>2020</v>
      </c>
      <c r="H19" s="354">
        <v>44501</v>
      </c>
      <c r="I19" s="353" t="s">
        <v>68</v>
      </c>
      <c r="J19" s="355">
        <v>618484</v>
      </c>
      <c r="K19" s="356">
        <v>623311</v>
      </c>
    </row>
    <row r="20" spans="1:11" x14ac:dyDescent="0.35">
      <c r="A20">
        <v>232</v>
      </c>
      <c r="B20" s="353" t="s">
        <v>564</v>
      </c>
      <c r="C20" s="353" t="s">
        <v>574</v>
      </c>
      <c r="D20" s="353" t="s">
        <v>522</v>
      </c>
      <c r="E20" s="353" t="s">
        <v>545</v>
      </c>
      <c r="F20" s="353" t="s">
        <v>588</v>
      </c>
      <c r="G20" s="111">
        <v>2020</v>
      </c>
      <c r="H20" s="354">
        <v>44531</v>
      </c>
      <c r="I20" s="353" t="s">
        <v>583</v>
      </c>
      <c r="J20" s="355">
        <v>404250</v>
      </c>
      <c r="K20" s="356">
        <v>1179032</v>
      </c>
    </row>
    <row r="21" spans="1:11" x14ac:dyDescent="0.35">
      <c r="A21">
        <v>236</v>
      </c>
      <c r="B21" s="353" t="s">
        <v>564</v>
      </c>
      <c r="C21" s="353" t="s">
        <v>569</v>
      </c>
      <c r="D21" s="353" t="s">
        <v>589</v>
      </c>
      <c r="E21" s="353" t="s">
        <v>547</v>
      </c>
      <c r="F21" s="353" t="s">
        <v>590</v>
      </c>
      <c r="G21" s="111">
        <v>2020</v>
      </c>
      <c r="H21" s="354">
        <v>44409</v>
      </c>
      <c r="I21" s="353" t="s">
        <v>591</v>
      </c>
      <c r="J21" s="355">
        <v>265626</v>
      </c>
      <c r="K21" s="357">
        <v>277145</v>
      </c>
    </row>
  </sheetData>
  <autoFilter ref="A1:K41" xr:uid="{89EBF2BF-D645-480F-BE47-A56DD88734B4}">
    <sortState xmlns:xlrd2="http://schemas.microsoft.com/office/spreadsheetml/2017/richdata2" ref="A2:K22">
      <sortCondition ref="E1:E4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M76"/>
  <sheetViews>
    <sheetView tabSelected="1" workbookViewId="0">
      <selection activeCell="D4" sqref="D4"/>
    </sheetView>
  </sheetViews>
  <sheetFormatPr defaultColWidth="9.1796875" defaultRowHeight="14.5" x14ac:dyDescent="0.35"/>
  <cols>
    <col min="1" max="1" width="3.7265625" style="134" customWidth="1"/>
    <col min="2" max="2" width="0.81640625" style="134" customWidth="1"/>
    <col min="3" max="3" width="3.7265625" style="134" customWidth="1"/>
    <col min="4" max="4" width="53.7265625" style="134" customWidth="1"/>
    <col min="5" max="7" width="14.7265625" style="134" customWidth="1"/>
    <col min="8" max="8" width="0.81640625" style="134" customWidth="1"/>
    <col min="9" max="9" width="20.81640625" style="134" customWidth="1"/>
    <col min="10" max="10" width="14.7265625" style="134" customWidth="1"/>
    <col min="11" max="11" width="0.81640625" style="134" customWidth="1"/>
    <col min="12" max="16384" width="9.1796875" style="134"/>
  </cols>
  <sheetData>
    <row r="1" spans="1:13" ht="15" customHeight="1" thickBot="1" x14ac:dyDescent="0.4">
      <c r="A1" s="1"/>
      <c r="B1" s="1"/>
      <c r="C1" s="2"/>
      <c r="D1" s="3"/>
      <c r="E1" s="3"/>
      <c r="F1" s="4"/>
      <c r="G1" s="5"/>
      <c r="H1" s="5"/>
      <c r="I1" s="5"/>
      <c r="J1" s="5"/>
      <c r="K1" s="61"/>
    </row>
    <row r="2" spans="1:13" ht="15" customHeight="1" thickBot="1" x14ac:dyDescent="0.55000000000000004">
      <c r="A2" s="1"/>
      <c r="B2" s="1"/>
      <c r="C2" s="6" t="s">
        <v>0</v>
      </c>
      <c r="D2" s="7"/>
      <c r="E2" s="7"/>
      <c r="F2" s="8" t="s">
        <v>17</v>
      </c>
      <c r="G2" s="1101"/>
      <c r="H2" s="1102"/>
      <c r="I2" s="1102"/>
      <c r="J2" s="1103"/>
      <c r="K2" s="79"/>
    </row>
    <row r="3" spans="1:13" ht="3" customHeight="1" x14ac:dyDescent="0.5">
      <c r="A3" s="1"/>
      <c r="B3" s="1"/>
      <c r="C3" s="10"/>
      <c r="D3" s="7"/>
      <c r="E3" s="7"/>
      <c r="F3" s="4"/>
      <c r="G3" s="1104"/>
      <c r="H3" s="1105"/>
      <c r="I3" s="1105"/>
      <c r="J3" s="1106"/>
      <c r="K3" s="287"/>
      <c r="L3" s="138"/>
    </row>
    <row r="4" spans="1:13" ht="15" customHeight="1" x14ac:dyDescent="0.5">
      <c r="A4" s="1"/>
      <c r="B4" s="1"/>
      <c r="C4" s="10" t="s">
        <v>1</v>
      </c>
      <c r="D4" s="7"/>
      <c r="E4" s="7"/>
      <c r="F4" s="4"/>
      <c r="G4" s="1107"/>
      <c r="H4" s="1108"/>
      <c r="I4" s="1108"/>
      <c r="J4" s="1109"/>
      <c r="K4" s="61"/>
    </row>
    <row r="5" spans="1:13" ht="3" customHeight="1" x14ac:dyDescent="0.5">
      <c r="A5" s="1"/>
      <c r="B5" s="1"/>
      <c r="C5" s="10"/>
      <c r="D5" s="7"/>
      <c r="E5" s="7"/>
      <c r="F5" s="4"/>
      <c r="G5" s="1"/>
      <c r="H5" s="1"/>
      <c r="I5" s="1"/>
      <c r="J5" s="1"/>
      <c r="K5" s="287"/>
      <c r="L5" s="138"/>
    </row>
    <row r="6" spans="1:13" ht="15" thickBot="1" x14ac:dyDescent="0.4">
      <c r="A6" s="17"/>
      <c r="B6" s="17"/>
      <c r="C6" s="18"/>
      <c r="D6" s="19"/>
      <c r="E6" s="19"/>
      <c r="F6" s="20"/>
      <c r="G6" s="21"/>
      <c r="H6" s="21"/>
      <c r="I6" s="17"/>
      <c r="J6" s="17"/>
      <c r="K6" s="106"/>
    </row>
    <row r="7" spans="1:13" ht="3" customHeight="1" x14ac:dyDescent="0.35">
      <c r="A7" s="300"/>
      <c r="B7" s="301"/>
      <c r="C7" s="302"/>
      <c r="D7" s="303"/>
      <c r="E7" s="303"/>
      <c r="F7" s="304"/>
      <c r="G7" s="305"/>
      <c r="H7" s="305"/>
      <c r="I7" s="306"/>
      <c r="J7" s="307"/>
      <c r="K7" s="308"/>
      <c r="L7" s="141"/>
    </row>
    <row r="8" spans="1:13" ht="18.75" customHeight="1" x14ac:dyDescent="0.35">
      <c r="A8" s="1110"/>
      <c r="B8" s="61"/>
      <c r="C8" s="1113" t="s">
        <v>19</v>
      </c>
      <c r="D8" s="1113"/>
      <c r="E8" s="1113"/>
      <c r="F8" s="1113"/>
      <c r="G8" s="1113"/>
      <c r="H8" s="1113"/>
      <c r="I8" s="1113"/>
      <c r="J8" s="1113"/>
      <c r="K8" s="309"/>
      <c r="L8" s="141"/>
    </row>
    <row r="9" spans="1:13" x14ac:dyDescent="0.35">
      <c r="A9" s="1111"/>
      <c r="B9" s="1"/>
      <c r="C9" s="1114" t="s">
        <v>20</v>
      </c>
      <c r="D9" s="1115"/>
      <c r="E9" s="1115"/>
      <c r="F9" s="1115"/>
      <c r="G9" s="1115"/>
      <c r="H9" s="1115"/>
      <c r="I9" s="1115"/>
      <c r="J9" s="1116"/>
      <c r="K9" s="310"/>
      <c r="L9" s="141"/>
    </row>
    <row r="10" spans="1:13" x14ac:dyDescent="0.35">
      <c r="A10" s="1111"/>
      <c r="B10" s="1"/>
      <c r="C10" s="1114"/>
      <c r="D10" s="1115"/>
      <c r="E10" s="1115"/>
      <c r="F10" s="1115"/>
      <c r="G10" s="1115"/>
      <c r="H10" s="1115"/>
      <c r="I10" s="1115"/>
      <c r="J10" s="1116"/>
      <c r="K10" s="310"/>
      <c r="L10" s="141"/>
    </row>
    <row r="11" spans="1:13" x14ac:dyDescent="0.35">
      <c r="A11" s="1111"/>
      <c r="B11" s="1"/>
      <c r="C11" s="1117"/>
      <c r="D11" s="1118"/>
      <c r="E11" s="1118"/>
      <c r="F11" s="1118"/>
      <c r="G11" s="1118"/>
      <c r="H11" s="1118"/>
      <c r="I11" s="1118"/>
      <c r="J11" s="1119"/>
      <c r="K11" s="311"/>
      <c r="L11" s="141"/>
    </row>
    <row r="12" spans="1:13" ht="15" thickBot="1" x14ac:dyDescent="0.4">
      <c r="A12" s="1111"/>
      <c r="B12" s="1"/>
      <c r="C12" s="2"/>
      <c r="D12" s="3"/>
      <c r="E12" s="3"/>
      <c r="F12" s="4"/>
      <c r="G12" s="62"/>
      <c r="H12" s="62"/>
      <c r="I12" s="1"/>
      <c r="J12" s="5"/>
      <c r="K12" s="311"/>
      <c r="L12" s="141"/>
    </row>
    <row r="13" spans="1:13" ht="15" thickBot="1" x14ac:dyDescent="0.4">
      <c r="A13" s="1111"/>
      <c r="B13" s="1"/>
      <c r="C13" s="63">
        <v>1</v>
      </c>
      <c r="D13" s="1120" t="s">
        <v>21</v>
      </c>
      <c r="E13" s="1121"/>
      <c r="F13" s="1121"/>
      <c r="G13" s="1121"/>
      <c r="H13" s="1121"/>
      <c r="I13" s="1121"/>
      <c r="J13" s="64"/>
      <c r="K13" s="312"/>
      <c r="L13" s="141"/>
    </row>
    <row r="14" spans="1:13" ht="3" customHeight="1" thickBot="1" x14ac:dyDescent="0.4">
      <c r="A14" s="1111"/>
      <c r="B14" s="1"/>
      <c r="C14" s="65"/>
      <c r="D14" s="65"/>
      <c r="E14" s="65"/>
      <c r="F14" s="65"/>
      <c r="G14" s="65"/>
      <c r="H14" s="65"/>
      <c r="I14" s="65"/>
      <c r="J14" s="66"/>
      <c r="K14" s="312"/>
      <c r="L14" s="141"/>
    </row>
    <row r="15" spans="1:13" ht="15" thickBot="1" x14ac:dyDescent="0.4">
      <c r="A15" s="1111"/>
      <c r="B15" s="1"/>
      <c r="C15" s="67">
        <v>2</v>
      </c>
      <c r="D15" s="1122" t="s">
        <v>22</v>
      </c>
      <c r="E15" s="1123"/>
      <c r="F15" s="1123"/>
      <c r="G15" s="1123"/>
      <c r="H15" s="1123"/>
      <c r="I15" s="1123"/>
      <c r="J15" s="64"/>
      <c r="K15" s="312"/>
      <c r="L15" s="141"/>
    </row>
    <row r="16" spans="1:13" ht="3" customHeight="1" x14ac:dyDescent="0.35">
      <c r="A16" s="1111"/>
      <c r="B16" s="1"/>
      <c r="C16" s="68"/>
      <c r="D16" s="336"/>
      <c r="E16" s="337"/>
      <c r="F16" s="337"/>
      <c r="G16" s="337"/>
      <c r="H16" s="337"/>
      <c r="I16" s="337"/>
      <c r="J16" s="337"/>
      <c r="K16" s="313"/>
      <c r="L16" s="296"/>
      <c r="M16" s="283"/>
    </row>
    <row r="17" spans="1:12" ht="15" customHeight="1" x14ac:dyDescent="0.35">
      <c r="A17" s="1111"/>
      <c r="B17" s="1"/>
      <c r="C17" s="69">
        <v>3</v>
      </c>
      <c r="D17" s="70" t="s">
        <v>23</v>
      </c>
      <c r="E17" s="71"/>
      <c r="F17" s="71"/>
      <c r="G17" s="71"/>
      <c r="H17" s="71"/>
      <c r="I17" s="71"/>
      <c r="J17" s="9"/>
      <c r="K17" s="312"/>
      <c r="L17" s="141"/>
    </row>
    <row r="18" spans="1:12" ht="12" customHeight="1" x14ac:dyDescent="0.35">
      <c r="A18" s="1111"/>
      <c r="B18" s="1"/>
      <c r="C18" s="72"/>
      <c r="D18" s="1090" t="s">
        <v>24</v>
      </c>
      <c r="E18" s="1091"/>
      <c r="F18" s="1091"/>
      <c r="G18" s="1091"/>
      <c r="H18" s="1091"/>
      <c r="I18" s="1091"/>
      <c r="J18" s="51"/>
      <c r="K18" s="312"/>
      <c r="L18" s="141"/>
    </row>
    <row r="19" spans="1:12" ht="12" customHeight="1" x14ac:dyDescent="0.35">
      <c r="A19" s="1111"/>
      <c r="B19" s="1"/>
      <c r="C19" s="73"/>
      <c r="D19" s="1124"/>
      <c r="E19" s="1125"/>
      <c r="F19" s="1125"/>
      <c r="G19" s="1125"/>
      <c r="H19" s="1125"/>
      <c r="I19" s="1125"/>
      <c r="J19" s="1"/>
      <c r="K19" s="312"/>
      <c r="L19" s="141"/>
    </row>
    <row r="20" spans="1:12" ht="12" customHeight="1" thickBot="1" x14ac:dyDescent="0.4">
      <c r="A20" s="1111"/>
      <c r="B20" s="1"/>
      <c r="C20" s="1"/>
      <c r="D20" s="74" t="s">
        <v>25</v>
      </c>
      <c r="E20" s="74"/>
      <c r="F20" s="74"/>
      <c r="G20" s="74"/>
      <c r="H20" s="74"/>
      <c r="I20" s="74"/>
      <c r="J20" s="51"/>
      <c r="K20" s="312"/>
      <c r="L20" s="141"/>
    </row>
    <row r="21" spans="1:12" ht="15" thickBot="1" x14ac:dyDescent="0.4">
      <c r="A21" s="1111"/>
      <c r="B21" s="1"/>
      <c r="C21" s="32"/>
      <c r="D21" s="1126" t="s">
        <v>26</v>
      </c>
      <c r="E21" s="1127"/>
      <c r="F21" s="1127"/>
      <c r="G21" s="1127"/>
      <c r="H21" s="1127"/>
      <c r="I21" s="1127"/>
      <c r="J21" s="64"/>
      <c r="K21" s="312"/>
      <c r="L21" s="141"/>
    </row>
    <row r="22" spans="1:12" ht="3" customHeight="1" thickBot="1" x14ac:dyDescent="0.4">
      <c r="A22" s="1111"/>
      <c r="B22" s="1"/>
      <c r="C22" s="75"/>
      <c r="D22" s="76"/>
      <c r="E22" s="77"/>
      <c r="F22" s="77"/>
      <c r="G22" s="77"/>
      <c r="H22" s="77"/>
      <c r="I22" s="77"/>
      <c r="J22" s="337"/>
      <c r="K22" s="314"/>
      <c r="L22" s="141"/>
    </row>
    <row r="23" spans="1:12" ht="15" thickBot="1" x14ac:dyDescent="0.4">
      <c r="A23" s="1111"/>
      <c r="B23" s="1"/>
      <c r="C23" s="67">
        <v>4</v>
      </c>
      <c r="D23" s="1083" t="s">
        <v>27</v>
      </c>
      <c r="E23" s="1084"/>
      <c r="F23" s="1084"/>
      <c r="G23" s="1084"/>
      <c r="H23" s="1084"/>
      <c r="I23" s="1084"/>
      <c r="J23" s="64"/>
      <c r="K23" s="312"/>
      <c r="L23" s="141"/>
    </row>
    <row r="24" spans="1:12" ht="3" customHeight="1" x14ac:dyDescent="0.35">
      <c r="A24" s="1111"/>
      <c r="B24" s="1"/>
      <c r="C24" s="78"/>
      <c r="D24" s="42"/>
      <c r="E24" s="43"/>
      <c r="F24" s="43"/>
      <c r="G24" s="43"/>
      <c r="H24" s="43"/>
      <c r="I24" s="43"/>
      <c r="J24" s="51"/>
      <c r="K24" s="311"/>
      <c r="L24" s="141"/>
    </row>
    <row r="25" spans="1:12" x14ac:dyDescent="0.35">
      <c r="A25" s="1111"/>
      <c r="B25" s="1"/>
      <c r="C25" s="69">
        <v>5</v>
      </c>
      <c r="D25" s="1122" t="s">
        <v>28</v>
      </c>
      <c r="E25" s="1123"/>
      <c r="F25" s="1123"/>
      <c r="G25" s="1123"/>
      <c r="H25" s="1123"/>
      <c r="I25" s="1123"/>
      <c r="J25" s="1"/>
      <c r="K25" s="312"/>
      <c r="L25" s="141"/>
    </row>
    <row r="26" spans="1:12" ht="12" customHeight="1" x14ac:dyDescent="0.35">
      <c r="A26" s="1111"/>
      <c r="B26" s="1"/>
      <c r="C26" s="78"/>
      <c r="D26" s="1128" t="s">
        <v>29</v>
      </c>
      <c r="E26" s="1129"/>
      <c r="F26" s="1129"/>
      <c r="G26" s="1129"/>
      <c r="H26" s="1129"/>
      <c r="I26" s="1129"/>
      <c r="J26" s="1"/>
      <c r="K26" s="312"/>
      <c r="L26" s="141"/>
    </row>
    <row r="27" spans="1:12" ht="12" customHeight="1" x14ac:dyDescent="0.35">
      <c r="A27" s="1111"/>
      <c r="B27" s="1"/>
      <c r="C27" s="78"/>
      <c r="D27" s="1130" t="s">
        <v>30</v>
      </c>
      <c r="E27" s="1131"/>
      <c r="F27" s="1131"/>
      <c r="G27" s="1131"/>
      <c r="H27" s="1131"/>
      <c r="I27" s="1131"/>
      <c r="J27" s="1"/>
      <c r="K27" s="312"/>
      <c r="L27" s="141"/>
    </row>
    <row r="28" spans="1:12" ht="12" customHeight="1" x14ac:dyDescent="0.35">
      <c r="A28" s="1111"/>
      <c r="B28" s="1"/>
      <c r="C28" s="78"/>
      <c r="D28" s="1130" t="s">
        <v>31</v>
      </c>
      <c r="E28" s="1131"/>
      <c r="F28" s="1131"/>
      <c r="G28" s="1131"/>
      <c r="H28" s="1131"/>
      <c r="I28" s="1131"/>
      <c r="J28" s="1"/>
      <c r="K28" s="312"/>
      <c r="L28" s="141"/>
    </row>
    <row r="29" spans="1:12" ht="12" customHeight="1" x14ac:dyDescent="0.35">
      <c r="A29" s="1111"/>
      <c r="B29" s="1"/>
      <c r="C29" s="78"/>
      <c r="D29" s="1095" t="s">
        <v>32</v>
      </c>
      <c r="E29" s="1096"/>
      <c r="F29" s="1096"/>
      <c r="G29" s="1096"/>
      <c r="H29" s="1096"/>
      <c r="I29" s="1096"/>
      <c r="J29" s="1"/>
      <c r="K29" s="312"/>
      <c r="L29" s="141"/>
    </row>
    <row r="30" spans="1:12" ht="12" customHeight="1" x14ac:dyDescent="0.35">
      <c r="A30" s="1111"/>
      <c r="B30" s="1"/>
      <c r="C30" s="78"/>
      <c r="D30" s="1095" t="s">
        <v>33</v>
      </c>
      <c r="E30" s="1096"/>
      <c r="F30" s="1096"/>
      <c r="G30" s="1096"/>
      <c r="H30" s="1096"/>
      <c r="I30" s="1096"/>
      <c r="J30" s="1"/>
      <c r="K30" s="312"/>
      <c r="L30" s="141"/>
    </row>
    <row r="31" spans="1:12" ht="12" customHeight="1" x14ac:dyDescent="0.35">
      <c r="A31" s="1111"/>
      <c r="B31" s="1"/>
      <c r="C31" s="78"/>
      <c r="D31" s="1095" t="s">
        <v>34</v>
      </c>
      <c r="E31" s="1096"/>
      <c r="F31" s="1096"/>
      <c r="G31" s="1096"/>
      <c r="H31" s="1096"/>
      <c r="I31" s="1096"/>
      <c r="J31" s="1"/>
      <c r="K31" s="312"/>
      <c r="L31" s="141"/>
    </row>
    <row r="32" spans="1:12" ht="12" customHeight="1" x14ac:dyDescent="0.35">
      <c r="A32" s="1111"/>
      <c r="B32" s="1"/>
      <c r="C32" s="78"/>
      <c r="D32" s="1095" t="s">
        <v>35</v>
      </c>
      <c r="E32" s="1096"/>
      <c r="F32" s="1096"/>
      <c r="G32" s="1096"/>
      <c r="H32" s="1096"/>
      <c r="I32" s="1096"/>
      <c r="J32" s="1"/>
      <c r="K32" s="312"/>
      <c r="L32" s="141"/>
    </row>
    <row r="33" spans="1:13" ht="12" customHeight="1" thickBot="1" x14ac:dyDescent="0.4">
      <c r="A33" s="1111"/>
      <c r="B33" s="1"/>
      <c r="C33" s="78"/>
      <c r="D33" s="1095" t="s">
        <v>36</v>
      </c>
      <c r="E33" s="1096"/>
      <c r="F33" s="1096"/>
      <c r="G33" s="1096"/>
      <c r="H33" s="1096"/>
      <c r="I33" s="1096"/>
      <c r="J33" s="1"/>
      <c r="K33" s="312"/>
      <c r="L33" s="141"/>
    </row>
    <row r="34" spans="1:13" ht="15" customHeight="1" thickBot="1" x14ac:dyDescent="0.4">
      <c r="A34" s="1111"/>
      <c r="B34" s="1"/>
      <c r="C34" s="78"/>
      <c r="D34" s="345" t="s">
        <v>37</v>
      </c>
      <c r="E34" s="67"/>
      <c r="F34" s="67"/>
      <c r="G34" s="67"/>
      <c r="H34" s="67"/>
      <c r="I34" s="346"/>
      <c r="J34" s="64"/>
      <c r="K34" s="312"/>
      <c r="L34" s="141"/>
    </row>
    <row r="35" spans="1:13" ht="3" customHeight="1" x14ac:dyDescent="0.35">
      <c r="A35" s="1111"/>
      <c r="B35" s="1"/>
      <c r="C35" s="80"/>
      <c r="D35" s="78"/>
      <c r="E35" s="78"/>
      <c r="F35" s="78"/>
      <c r="G35" s="78"/>
      <c r="H35" s="78"/>
      <c r="I35" s="78"/>
      <c r="J35" s="78"/>
      <c r="K35" s="315"/>
      <c r="L35" s="297"/>
      <c r="M35" s="284"/>
    </row>
    <row r="36" spans="1:13" ht="15" customHeight="1" x14ac:dyDescent="0.35">
      <c r="A36" s="1111"/>
      <c r="B36" s="61"/>
      <c r="C36" s="81">
        <v>6</v>
      </c>
      <c r="D36" s="82" t="s">
        <v>38</v>
      </c>
      <c r="E36" s="71"/>
      <c r="F36" s="71"/>
      <c r="G36" s="71"/>
      <c r="H36" s="71"/>
      <c r="I36" s="71"/>
      <c r="J36" s="9"/>
      <c r="K36" s="311"/>
      <c r="L36" s="141"/>
    </row>
    <row r="37" spans="1:13" ht="12" customHeight="1" thickBot="1" x14ac:dyDescent="0.4">
      <c r="A37" s="1111"/>
      <c r="B37" s="1"/>
      <c r="C37" s="83"/>
      <c r="D37" s="1097" t="s">
        <v>39</v>
      </c>
      <c r="E37" s="1098"/>
      <c r="F37" s="1098"/>
      <c r="G37" s="1098"/>
      <c r="H37" s="1098"/>
      <c r="I37" s="1098"/>
      <c r="J37" s="51"/>
      <c r="K37" s="311"/>
      <c r="L37" s="141"/>
    </row>
    <row r="38" spans="1:13" ht="15" customHeight="1" thickBot="1" x14ac:dyDescent="0.4">
      <c r="A38" s="1111"/>
      <c r="B38" s="1"/>
      <c r="C38" s="84"/>
      <c r="D38" s="1099"/>
      <c r="E38" s="1100"/>
      <c r="F38" s="1100"/>
      <c r="G38" s="1100"/>
      <c r="H38" s="1100"/>
      <c r="I38" s="1100"/>
      <c r="J38" s="64"/>
      <c r="K38" s="312"/>
      <c r="L38" s="141"/>
    </row>
    <row r="39" spans="1:13" ht="3" customHeight="1" thickBot="1" x14ac:dyDescent="0.4">
      <c r="A39" s="1111"/>
      <c r="B39" s="1"/>
      <c r="C39" s="85"/>
      <c r="D39" s="85"/>
      <c r="E39" s="85"/>
      <c r="F39" s="85"/>
      <c r="G39" s="85"/>
      <c r="H39" s="85"/>
      <c r="I39" s="85"/>
      <c r="J39" s="85"/>
      <c r="K39" s="316"/>
      <c r="L39" s="298"/>
      <c r="M39" s="285"/>
    </row>
    <row r="40" spans="1:13" ht="15" thickBot="1" x14ac:dyDescent="0.4">
      <c r="A40" s="1111"/>
      <c r="B40" s="1"/>
      <c r="C40" s="67">
        <v>7</v>
      </c>
      <c r="D40" s="1083" t="s">
        <v>40</v>
      </c>
      <c r="E40" s="1084"/>
      <c r="F40" s="1084"/>
      <c r="G40" s="1084"/>
      <c r="H40" s="1084"/>
      <c r="I40" s="1084"/>
      <c r="J40" s="64"/>
      <c r="K40" s="312"/>
      <c r="L40" s="141"/>
    </row>
    <row r="41" spans="1:13" ht="3" customHeight="1" thickBot="1" x14ac:dyDescent="0.4">
      <c r="A41" s="1111"/>
      <c r="B41" s="1"/>
      <c r="C41" s="78"/>
      <c r="D41" s="42"/>
      <c r="E41" s="43"/>
      <c r="F41" s="43"/>
      <c r="G41" s="43"/>
      <c r="H41" s="43"/>
      <c r="I41" s="43"/>
      <c r="J41" s="51"/>
      <c r="K41" s="311"/>
      <c r="L41" s="141"/>
    </row>
    <row r="42" spans="1:13" ht="15" thickBot="1" x14ac:dyDescent="0.4">
      <c r="A42" s="1111"/>
      <c r="B42" s="1"/>
      <c r="C42" s="67">
        <v>8</v>
      </c>
      <c r="D42" s="1083" t="s">
        <v>41</v>
      </c>
      <c r="E42" s="1084"/>
      <c r="F42" s="1084"/>
      <c r="G42" s="1084"/>
      <c r="H42" s="1084"/>
      <c r="I42" s="1084"/>
      <c r="J42" s="64"/>
      <c r="K42" s="312"/>
      <c r="L42" s="141"/>
    </row>
    <row r="43" spans="1:13" ht="3" customHeight="1" x14ac:dyDescent="0.35">
      <c r="A43" s="1111"/>
      <c r="B43" s="1"/>
      <c r="C43" s="78"/>
      <c r="D43" s="42"/>
      <c r="E43" s="43"/>
      <c r="F43" s="43"/>
      <c r="G43" s="43"/>
      <c r="H43" s="43"/>
      <c r="I43" s="43"/>
      <c r="J43" s="51"/>
      <c r="K43" s="311"/>
      <c r="L43" s="141"/>
    </row>
    <row r="44" spans="1:13" ht="15" customHeight="1" x14ac:dyDescent="0.35">
      <c r="A44" s="1111"/>
      <c r="B44" s="1"/>
      <c r="C44" s="2">
        <v>9</v>
      </c>
      <c r="D44" s="1085" t="s">
        <v>42</v>
      </c>
      <c r="E44" s="1086"/>
      <c r="F44" s="1086"/>
      <c r="G44" s="1086"/>
      <c r="H44" s="1086"/>
      <c r="I44" s="1087"/>
      <c r="J44" s="1"/>
      <c r="K44" s="311"/>
      <c r="L44" s="141"/>
    </row>
    <row r="45" spans="1:13" x14ac:dyDescent="0.35">
      <c r="A45" s="1111"/>
      <c r="B45" s="1"/>
      <c r="C45" s="78"/>
      <c r="D45" s="86" t="s">
        <v>43</v>
      </c>
      <c r="E45" s="87"/>
      <c r="F45" s="87"/>
      <c r="G45" s="87"/>
      <c r="H45" s="87"/>
      <c r="I45" s="87"/>
      <c r="J45" s="34"/>
      <c r="K45" s="311"/>
      <c r="L45" s="141"/>
    </row>
    <row r="46" spans="1:13" ht="12" customHeight="1" x14ac:dyDescent="0.35">
      <c r="A46" s="1111"/>
      <c r="B46" s="1"/>
      <c r="C46" s="78"/>
      <c r="D46" s="88" t="s">
        <v>44</v>
      </c>
      <c r="E46" s="338"/>
      <c r="F46" s="338"/>
      <c r="G46" s="338"/>
      <c r="H46" s="338"/>
      <c r="I46" s="338"/>
      <c r="J46" s="34"/>
      <c r="K46" s="311"/>
      <c r="L46" s="141"/>
    </row>
    <row r="47" spans="1:13" ht="12" customHeight="1" x14ac:dyDescent="0.35">
      <c r="A47" s="1111"/>
      <c r="B47" s="1"/>
      <c r="C47" s="78"/>
      <c r="D47" s="1088" t="s">
        <v>45</v>
      </c>
      <c r="E47" s="1089"/>
      <c r="F47" s="1089"/>
      <c r="G47" s="1089"/>
      <c r="H47" s="1089"/>
      <c r="I47" s="1089"/>
      <c r="J47" s="51"/>
      <c r="K47" s="311"/>
      <c r="L47" s="141"/>
    </row>
    <row r="48" spans="1:13" ht="12" customHeight="1" x14ac:dyDescent="0.35">
      <c r="A48" s="1111"/>
      <c r="B48" s="1"/>
      <c r="C48" s="78"/>
      <c r="D48" s="1090"/>
      <c r="E48" s="1091"/>
      <c r="F48" s="1091"/>
      <c r="G48" s="1091"/>
      <c r="H48" s="1091"/>
      <c r="I48" s="1091"/>
      <c r="J48" s="51"/>
      <c r="K48" s="311"/>
      <c r="L48" s="141"/>
    </row>
    <row r="49" spans="1:13" ht="12" customHeight="1" x14ac:dyDescent="0.35">
      <c r="A49" s="1111"/>
      <c r="B49" s="1"/>
      <c r="C49" s="78"/>
      <c r="D49" s="1090"/>
      <c r="E49" s="1091"/>
      <c r="F49" s="1091"/>
      <c r="G49" s="1091"/>
      <c r="H49" s="1091"/>
      <c r="I49" s="1091"/>
      <c r="J49" s="51"/>
      <c r="K49" s="311"/>
      <c r="L49" s="141"/>
    </row>
    <row r="50" spans="1:13" ht="12" customHeight="1" x14ac:dyDescent="0.35">
      <c r="A50" s="1111"/>
      <c r="B50" s="1"/>
      <c r="C50" s="78"/>
      <c r="D50" s="1090"/>
      <c r="E50" s="1091"/>
      <c r="F50" s="1091"/>
      <c r="G50" s="1091"/>
      <c r="H50" s="1091"/>
      <c r="I50" s="1091"/>
      <c r="J50" s="51"/>
      <c r="K50" s="312"/>
      <c r="L50" s="141"/>
    </row>
    <row r="51" spans="1:13" ht="3" customHeight="1" x14ac:dyDescent="0.35">
      <c r="A51" s="1111"/>
      <c r="B51" s="1"/>
      <c r="C51" s="78"/>
      <c r="D51" s="89"/>
      <c r="E51" s="90"/>
      <c r="F51" s="90"/>
      <c r="G51" s="90"/>
      <c r="H51" s="90"/>
      <c r="I51" s="90"/>
      <c r="J51" s="51"/>
      <c r="K51" s="312"/>
      <c r="L51" s="141"/>
    </row>
    <row r="52" spans="1:13" ht="12" customHeight="1" x14ac:dyDescent="0.35">
      <c r="A52" s="1111"/>
      <c r="B52" s="1"/>
      <c r="C52" s="78"/>
      <c r="D52" s="91" t="s">
        <v>46</v>
      </c>
      <c r="E52" s="90"/>
      <c r="F52" s="90"/>
      <c r="G52" s="90"/>
      <c r="H52" s="90"/>
      <c r="I52" s="90"/>
      <c r="J52" s="51"/>
      <c r="K52" s="312"/>
      <c r="L52" s="141"/>
    </row>
    <row r="53" spans="1:13" ht="12" customHeight="1" x14ac:dyDescent="0.35">
      <c r="A53" s="1111"/>
      <c r="B53" s="1"/>
      <c r="C53" s="78"/>
      <c r="D53" s="89" t="s">
        <v>47</v>
      </c>
      <c r="E53" s="90"/>
      <c r="F53" s="90"/>
      <c r="G53" s="90"/>
      <c r="H53" s="90"/>
      <c r="I53" s="90"/>
      <c r="J53" s="51"/>
      <c r="K53" s="312"/>
      <c r="L53" s="141"/>
    </row>
    <row r="54" spans="1:13" ht="12" customHeight="1" x14ac:dyDescent="0.35">
      <c r="A54" s="1111"/>
      <c r="B54" s="1"/>
      <c r="C54" s="78"/>
      <c r="D54" s="89" t="s">
        <v>48</v>
      </c>
      <c r="E54" s="90"/>
      <c r="F54" s="90"/>
      <c r="G54" s="90"/>
      <c r="H54" s="90"/>
      <c r="I54" s="90"/>
      <c r="J54" s="51"/>
      <c r="K54" s="312"/>
      <c r="L54" s="141"/>
    </row>
    <row r="55" spans="1:13" ht="12" customHeight="1" x14ac:dyDescent="0.35">
      <c r="A55" s="1111"/>
      <c r="B55" s="1"/>
      <c r="C55" s="78"/>
      <c r="D55" s="91" t="s">
        <v>49</v>
      </c>
      <c r="E55" s="90"/>
      <c r="F55" s="90"/>
      <c r="G55" s="90"/>
      <c r="H55" s="90"/>
      <c r="I55" s="90"/>
      <c r="J55" s="51"/>
      <c r="K55" s="312"/>
      <c r="L55" s="141"/>
    </row>
    <row r="56" spans="1:13" ht="12" customHeight="1" x14ac:dyDescent="0.35">
      <c r="A56" s="1111"/>
      <c r="B56" s="1"/>
      <c r="C56" s="78"/>
      <c r="D56" s="91" t="s">
        <v>50</v>
      </c>
      <c r="E56" s="90"/>
      <c r="F56" s="90"/>
      <c r="G56" s="90"/>
      <c r="H56" s="90"/>
      <c r="I56" s="90"/>
      <c r="J56" s="51"/>
      <c r="K56" s="312"/>
      <c r="L56" s="141"/>
    </row>
    <row r="57" spans="1:13" ht="12" customHeight="1" x14ac:dyDescent="0.35">
      <c r="A57" s="1111"/>
      <c r="B57" s="1"/>
      <c r="C57" s="78"/>
      <c r="D57" s="91" t="s">
        <v>51</v>
      </c>
      <c r="E57" s="90"/>
      <c r="F57" s="90"/>
      <c r="G57" s="90"/>
      <c r="H57" s="90"/>
      <c r="I57" s="90"/>
      <c r="J57" s="51"/>
      <c r="K57" s="312"/>
      <c r="L57" s="141"/>
    </row>
    <row r="58" spans="1:13" ht="12" customHeight="1" x14ac:dyDescent="0.35">
      <c r="A58" s="1111"/>
      <c r="B58" s="1"/>
      <c r="C58" s="78"/>
      <c r="D58" s="89" t="s">
        <v>52</v>
      </c>
      <c r="E58" s="90"/>
      <c r="F58" s="90"/>
      <c r="G58" s="90"/>
      <c r="H58" s="90"/>
      <c r="I58" s="90"/>
      <c r="J58" s="51"/>
      <c r="K58" s="312"/>
      <c r="L58" s="141"/>
    </row>
    <row r="59" spans="1:13" ht="12" customHeight="1" x14ac:dyDescent="0.35">
      <c r="A59" s="1111"/>
      <c r="B59" s="1"/>
      <c r="C59" s="78"/>
      <c r="D59" s="89" t="s">
        <v>53</v>
      </c>
      <c r="E59" s="90"/>
      <c r="F59" s="90"/>
      <c r="G59" s="90"/>
      <c r="H59" s="90"/>
      <c r="I59" s="90"/>
      <c r="J59" s="51"/>
      <c r="K59" s="312"/>
      <c r="L59" s="141"/>
    </row>
    <row r="60" spans="1:13" ht="12" customHeight="1" thickBot="1" x14ac:dyDescent="0.4">
      <c r="A60" s="1111"/>
      <c r="B60" s="1"/>
      <c r="C60" s="78"/>
      <c r="D60" s="89" t="s">
        <v>54</v>
      </c>
      <c r="E60" s="90"/>
      <c r="F60" s="90"/>
      <c r="G60" s="90"/>
      <c r="H60" s="90"/>
      <c r="I60" s="90"/>
      <c r="J60" s="51"/>
      <c r="K60" s="312"/>
      <c r="L60" s="141"/>
    </row>
    <row r="61" spans="1:13" ht="15" customHeight="1" thickBot="1" x14ac:dyDescent="0.4">
      <c r="A61" s="1111"/>
      <c r="B61" s="1"/>
      <c r="C61" s="92"/>
      <c r="D61" s="93" t="s">
        <v>55</v>
      </c>
      <c r="E61" s="94"/>
      <c r="F61" s="94"/>
      <c r="G61" s="94"/>
      <c r="H61" s="94"/>
      <c r="I61" s="95"/>
      <c r="J61" s="64"/>
      <c r="K61" s="312"/>
      <c r="L61" s="141"/>
    </row>
    <row r="62" spans="1:13" ht="3" customHeight="1" thickBot="1" x14ac:dyDescent="0.4">
      <c r="A62" s="1111"/>
      <c r="B62" s="61"/>
      <c r="C62" s="68"/>
      <c r="D62" s="91"/>
      <c r="E62" s="90"/>
      <c r="F62" s="90"/>
      <c r="G62" s="90"/>
      <c r="H62" s="90"/>
      <c r="I62" s="90"/>
      <c r="J62" s="90"/>
      <c r="K62" s="312"/>
      <c r="L62" s="141"/>
    </row>
    <row r="63" spans="1:13" ht="15" customHeight="1" thickBot="1" x14ac:dyDescent="0.4">
      <c r="A63" s="1111"/>
      <c r="B63" s="61"/>
      <c r="C63" s="344">
        <v>10</v>
      </c>
      <c r="D63" s="1092" t="s">
        <v>56</v>
      </c>
      <c r="E63" s="1093"/>
      <c r="F63" s="1093"/>
      <c r="G63" s="1093"/>
      <c r="H63" s="1093"/>
      <c r="I63" s="1094"/>
      <c r="J63" s="64"/>
      <c r="K63" s="312"/>
      <c r="L63" s="141"/>
    </row>
    <row r="64" spans="1:13" ht="3" customHeight="1" thickBot="1" x14ac:dyDescent="0.4">
      <c r="A64" s="1111"/>
      <c r="B64" s="1"/>
      <c r="C64" s="57"/>
      <c r="D64" s="339"/>
      <c r="E64" s="96"/>
      <c r="F64" s="96"/>
      <c r="G64" s="96"/>
      <c r="H64" s="96"/>
      <c r="I64" s="97"/>
      <c r="J64" s="68"/>
      <c r="K64" s="315"/>
      <c r="L64" s="297"/>
      <c r="M64" s="284"/>
    </row>
    <row r="65" spans="1:13" ht="15" customHeight="1" thickBot="1" x14ac:dyDescent="0.4">
      <c r="A65" s="1111"/>
      <c r="B65" s="1"/>
      <c r="C65" s="98"/>
      <c r="D65" s="1081" t="s">
        <v>57</v>
      </c>
      <c r="E65" s="1082"/>
      <c r="F65" s="1082"/>
      <c r="G65" s="1082"/>
      <c r="H65" s="1082"/>
      <c r="I65" s="1082"/>
      <c r="J65" s="64"/>
      <c r="K65" s="317"/>
      <c r="L65" s="141"/>
    </row>
    <row r="66" spans="1:13" ht="3" customHeight="1" thickBot="1" x14ac:dyDescent="0.4">
      <c r="A66" s="1111"/>
      <c r="B66" s="1"/>
      <c r="C66" s="78"/>
      <c r="D66" s="42"/>
      <c r="E66" s="43"/>
      <c r="F66" s="43"/>
      <c r="G66" s="43"/>
      <c r="H66" s="43"/>
      <c r="I66" s="43"/>
      <c r="J66" s="43"/>
      <c r="K66" s="318"/>
      <c r="L66" s="299"/>
      <c r="M66" s="286"/>
    </row>
    <row r="67" spans="1:13" ht="15" thickBot="1" x14ac:dyDescent="0.4">
      <c r="A67" s="1111"/>
      <c r="B67" s="1"/>
      <c r="C67" s="92">
        <v>11</v>
      </c>
      <c r="D67" s="100" t="s">
        <v>58</v>
      </c>
      <c r="E67" s="101"/>
      <c r="F67" s="101"/>
      <c r="G67" s="101"/>
      <c r="H67" s="101"/>
      <c r="I67" s="102"/>
      <c r="J67" s="64"/>
      <c r="K67" s="312"/>
      <c r="L67" s="141"/>
    </row>
    <row r="68" spans="1:13" ht="3" customHeight="1" x14ac:dyDescent="0.35">
      <c r="A68" s="1111"/>
      <c r="B68" s="1"/>
      <c r="C68" s="96"/>
      <c r="D68" s="103"/>
      <c r="E68" s="104"/>
      <c r="F68" s="104"/>
      <c r="G68" s="104"/>
      <c r="H68" s="104"/>
      <c r="I68" s="104"/>
      <c r="J68" s="104"/>
      <c r="K68" s="312"/>
      <c r="L68" s="141"/>
    </row>
    <row r="69" spans="1:13" ht="15" thickBot="1" x14ac:dyDescent="0.4">
      <c r="A69" s="1111"/>
      <c r="B69" s="1"/>
      <c r="C69" s="78" t="s">
        <v>59</v>
      </c>
      <c r="D69" s="42"/>
      <c r="E69" s="43"/>
      <c r="F69" s="43"/>
      <c r="G69" s="43"/>
      <c r="H69" s="43"/>
      <c r="I69" s="43"/>
      <c r="J69" s="51"/>
      <c r="K69" s="311"/>
      <c r="L69" s="141"/>
    </row>
    <row r="70" spans="1:13" ht="15" thickBot="1" x14ac:dyDescent="0.4">
      <c r="A70" s="1111"/>
      <c r="B70" s="1"/>
      <c r="C70" s="67">
        <v>12</v>
      </c>
      <c r="D70" s="1083" t="s">
        <v>60</v>
      </c>
      <c r="E70" s="1084"/>
      <c r="F70" s="1084"/>
      <c r="G70" s="1084"/>
      <c r="H70" s="1084"/>
      <c r="I70" s="1084"/>
      <c r="J70" s="64"/>
      <c r="K70" s="312"/>
      <c r="L70" s="141"/>
    </row>
    <row r="71" spans="1:13" ht="3" customHeight="1" thickBot="1" x14ac:dyDescent="0.4">
      <c r="A71" s="1111"/>
      <c r="B71" s="1"/>
      <c r="C71" s="78"/>
      <c r="D71" s="42"/>
      <c r="E71" s="43"/>
      <c r="F71" s="43"/>
      <c r="G71" s="43"/>
      <c r="H71" s="43"/>
      <c r="I71" s="43"/>
      <c r="J71" s="51"/>
      <c r="K71" s="311"/>
      <c r="L71" s="141"/>
    </row>
    <row r="72" spans="1:13" ht="15" thickBot="1" x14ac:dyDescent="0.4">
      <c r="A72" s="1111"/>
      <c r="B72" s="1"/>
      <c r="C72" s="67">
        <v>13</v>
      </c>
      <c r="D72" s="1083" t="s">
        <v>61</v>
      </c>
      <c r="E72" s="1084"/>
      <c r="F72" s="1084"/>
      <c r="G72" s="1084"/>
      <c r="H72" s="1084"/>
      <c r="I72" s="1084"/>
      <c r="J72" s="64"/>
      <c r="K72" s="312"/>
      <c r="L72" s="141"/>
    </row>
    <row r="73" spans="1:13" ht="3" customHeight="1" thickBot="1" x14ac:dyDescent="0.4">
      <c r="A73" s="1111"/>
      <c r="B73" s="1"/>
      <c r="C73" s="92"/>
      <c r="D73" s="340"/>
      <c r="E73" s="105"/>
      <c r="F73" s="105"/>
      <c r="G73" s="105"/>
      <c r="H73" s="105"/>
      <c r="I73" s="105"/>
      <c r="J73" s="44"/>
      <c r="K73" s="311"/>
      <c r="L73" s="141"/>
    </row>
    <row r="74" spans="1:13" ht="15" thickBot="1" x14ac:dyDescent="0.4">
      <c r="A74" s="1111"/>
      <c r="B74" s="1"/>
      <c r="C74" s="67">
        <v>14</v>
      </c>
      <c r="D74" s="1083" t="s">
        <v>62</v>
      </c>
      <c r="E74" s="1084"/>
      <c r="F74" s="1084"/>
      <c r="G74" s="1084"/>
      <c r="H74" s="1084"/>
      <c r="I74" s="1084"/>
      <c r="J74" s="64"/>
      <c r="K74" s="312"/>
      <c r="L74" s="141"/>
    </row>
    <row r="75" spans="1:13" ht="15" customHeight="1" thickBot="1" x14ac:dyDescent="0.4">
      <c r="A75" s="1112"/>
      <c r="B75" s="106"/>
      <c r="C75" s="107"/>
      <c r="D75" s="108"/>
      <c r="E75" s="108"/>
      <c r="F75" s="108"/>
      <c r="G75" s="108"/>
      <c r="H75" s="108"/>
      <c r="I75" s="108"/>
      <c r="J75" s="109"/>
      <c r="K75" s="319"/>
      <c r="L75" s="141"/>
    </row>
    <row r="76" spans="1:13" s="140" customFormat="1" x14ac:dyDescent="0.35">
      <c r="A76" s="159"/>
      <c r="B76" s="159"/>
      <c r="C76" s="159"/>
      <c r="D76" s="159"/>
      <c r="E76" s="159"/>
      <c r="F76" s="159"/>
      <c r="G76" s="159"/>
      <c r="H76" s="159"/>
      <c r="I76" s="159"/>
      <c r="J76" s="159"/>
      <c r="K76" s="159"/>
    </row>
  </sheetData>
  <protectedRanges>
    <protectedRange sqref="G2 J13 J15 J21 J23 J34 J38 J40 J42 J61 J63 J65 J67 J70 J72 J74" name="Range1"/>
  </protectedRanges>
  <mergeCells count="30">
    <mergeCell ref="D29:I29"/>
    <mergeCell ref="G2:J2"/>
    <mergeCell ref="G3:J3"/>
    <mergeCell ref="G4:J4"/>
    <mergeCell ref="A8:A75"/>
    <mergeCell ref="C8:J8"/>
    <mergeCell ref="C9:J11"/>
    <mergeCell ref="D13:I13"/>
    <mergeCell ref="D15:I15"/>
    <mergeCell ref="D18:I19"/>
    <mergeCell ref="D21:I21"/>
    <mergeCell ref="D23:I23"/>
    <mergeCell ref="D25:I25"/>
    <mergeCell ref="D26:I26"/>
    <mergeCell ref="D27:I27"/>
    <mergeCell ref="D28:I28"/>
    <mergeCell ref="D30:I30"/>
    <mergeCell ref="D31:I31"/>
    <mergeCell ref="D32:I32"/>
    <mergeCell ref="D33:I33"/>
    <mergeCell ref="D37:I38"/>
    <mergeCell ref="D65:I65"/>
    <mergeCell ref="D70:I70"/>
    <mergeCell ref="D72:I72"/>
    <mergeCell ref="D74:I74"/>
    <mergeCell ref="D40:I40"/>
    <mergeCell ref="D42:I42"/>
    <mergeCell ref="D44:I44"/>
    <mergeCell ref="D47:I50"/>
    <mergeCell ref="D63:I63"/>
  </mergeCells>
  <conditionalFormatting sqref="J12:J74">
    <cfRule type="containsText" dxfId="98" priority="1" operator="containsText" text="#VALUE!">
      <formula>NOT(ISERROR(SEARCH("#VALUE!",J12)))</formula>
    </cfRule>
  </conditionalFormatting>
  <conditionalFormatting sqref="J37">
    <cfRule type="containsText" dxfId="97" priority="16" operator="containsText" text="Please select answer">
      <formula>NOT(ISERROR(SEARCH("Please select answer",J37)))</formula>
    </cfRule>
    <cfRule type="containsText" dxfId="96" priority="17" operator="containsText" text="#VALUE!">
      <formula>NOT(ISERROR(SEARCH("#VALUE!",J37)))</formula>
    </cfRule>
  </conditionalFormatting>
  <conditionalFormatting sqref="J41">
    <cfRule type="containsText" dxfId="95" priority="33" operator="containsText" text="Please select answer">
      <formula>NOT(ISERROR(SEARCH("Please select answer",J41)))</formula>
    </cfRule>
    <cfRule type="containsText" dxfId="94" priority="34" operator="containsText" text="#VALUE!">
      <formula>NOT(ISERROR(SEARCH("#VALUE!",J41)))</formula>
    </cfRule>
  </conditionalFormatting>
  <conditionalFormatting sqref="J43">
    <cfRule type="containsText" dxfId="93" priority="31" operator="containsText" text="Please select answer">
      <formula>NOT(ISERROR(SEARCH("Please select answer",J43)))</formula>
    </cfRule>
    <cfRule type="containsText" dxfId="92" priority="32" operator="containsText" text="#VALUE!">
      <formula>NOT(ISERROR(SEARCH("#VALUE!",J43)))</formula>
    </cfRule>
  </conditionalFormatting>
  <conditionalFormatting sqref="J47:J60 J75 J1 J6:J7">
    <cfRule type="containsText" dxfId="91" priority="36" operator="containsText" text="#VALUE!">
      <formula>NOT(ISERROR(SEARCH("#VALUE!",J1)))</formula>
    </cfRule>
  </conditionalFormatting>
  <conditionalFormatting sqref="J47:J60 J75">
    <cfRule type="containsText" dxfId="90" priority="35" operator="containsText" text="Please select answer">
      <formula>NOT(ISERROR(SEARCH("Please select answer",J47)))</formula>
    </cfRule>
  </conditionalFormatting>
  <conditionalFormatting sqref="J69">
    <cfRule type="containsText" dxfId="89" priority="29" operator="containsText" text="Please select answer">
      <formula>NOT(ISERROR(SEARCH("Please select answer",J69)))</formula>
    </cfRule>
    <cfRule type="containsText" dxfId="88" priority="30" operator="containsText" text="#VALUE!">
      <formula>NOT(ISERROR(SEARCH("#VALUE!",J69)))</formula>
    </cfRule>
  </conditionalFormatting>
  <conditionalFormatting sqref="J71">
    <cfRule type="containsText" dxfId="87" priority="27" operator="containsText" text="Please select answer">
      <formula>NOT(ISERROR(SEARCH("Please select answer",J71)))</formula>
    </cfRule>
    <cfRule type="containsText" dxfId="86" priority="28" operator="containsText" text="#VALUE!">
      <formula>NOT(ISERROR(SEARCH("#VALUE!",J71)))</formula>
    </cfRule>
  </conditionalFormatting>
  <pageMargins left="0.25" right="0.25" top="0.75" bottom="0.75" header="0.3" footer="0.3"/>
  <pageSetup paperSize="3" scale="83"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Lists!$O$2:$O$3</xm:f>
          </x14:formula1>
          <xm:sqref>J13 J61 J72 J70 J67 J65 J63 J74 J42 J40 J38 J34 J23 J21 J15</xm:sqref>
        </x14:dataValidation>
        <x14:dataValidation type="list" allowBlank="1" showInputMessage="1" showErrorMessage="1" xr:uid="{00000000-0002-0000-0100-000000000000}">
          <x14:formula1>
            <xm:f>Lists!$A$2:$A$7</xm:f>
          </x14:formula1>
          <xm:sqref>G2:J2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42351-3854-4926-8FA6-751FB0571779}">
  <sheetPr>
    <tabColor theme="8" tint="0.59999389629810485"/>
    <pageSetUpPr fitToPage="1"/>
  </sheetPr>
  <dimension ref="A1:AB169"/>
  <sheetViews>
    <sheetView topLeftCell="A14" zoomScale="120" zoomScaleNormal="120" workbookViewId="0">
      <selection activeCell="L40" sqref="L40"/>
    </sheetView>
  </sheetViews>
  <sheetFormatPr defaultColWidth="9.1796875" defaultRowHeight="14.5" x14ac:dyDescent="0.35"/>
  <cols>
    <col min="1" max="1" width="3.7265625" style="472" customWidth="1"/>
    <col min="2" max="2" width="0.81640625" style="472" customWidth="1"/>
    <col min="3" max="3" width="3.7265625" style="472" customWidth="1"/>
    <col min="4" max="4" width="12.7265625" style="472" customWidth="1"/>
    <col min="5" max="5" width="41.7265625" style="472" customWidth="1"/>
    <col min="6" max="6" width="14.7265625" style="472" customWidth="1"/>
    <col min="7" max="7" width="17.453125" style="472" customWidth="1"/>
    <col min="8" max="8" width="14.7265625" style="472" customWidth="1"/>
    <col min="9" max="9" width="0.81640625" style="472" customWidth="1"/>
    <col min="10" max="10" width="14.7265625" style="472" customWidth="1"/>
    <col min="11" max="11" width="0.81640625" style="472" customWidth="1"/>
    <col min="12" max="12" width="14.7265625" style="472" customWidth="1"/>
    <col min="13" max="14" width="0.81640625" style="472" customWidth="1"/>
    <col min="15" max="15" width="5.1796875" style="472" hidden="1" customWidth="1"/>
    <col min="16" max="16" width="15.7265625" style="472" hidden="1" customWidth="1"/>
    <col min="17" max="18" width="10.7265625" style="472" hidden="1" customWidth="1"/>
    <col min="19" max="19" width="7.453125" style="472" hidden="1" customWidth="1"/>
    <col min="20" max="20" width="10.7265625" style="472" hidden="1" customWidth="1"/>
    <col min="21" max="21" width="10.54296875" style="472" customWidth="1"/>
    <col min="22" max="22" width="10.7265625" style="472" customWidth="1"/>
    <col min="23" max="23" width="0.81640625" style="472" customWidth="1"/>
    <col min="24" max="24" width="9.1796875" style="472" customWidth="1"/>
    <col min="25" max="27" width="9.1796875" style="472" hidden="1" customWidth="1"/>
    <col min="28" max="28" width="0" style="472" hidden="1" customWidth="1"/>
    <col min="29" max="16384" width="9.1796875" style="472"/>
  </cols>
  <sheetData>
    <row r="1" spans="1:23" ht="15" customHeight="1" thickBot="1" x14ac:dyDescent="0.7">
      <c r="A1" s="462"/>
      <c r="B1" s="463"/>
      <c r="C1" s="464"/>
      <c r="D1" s="464"/>
      <c r="E1" s="465"/>
      <c r="F1" s="465"/>
      <c r="G1" s="466"/>
      <c r="H1" s="467"/>
      <c r="I1" s="467"/>
      <c r="J1" s="467"/>
      <c r="K1" s="467"/>
      <c r="L1" s="468"/>
      <c r="M1" s="469"/>
      <c r="N1" s="470"/>
      <c r="O1" s="471"/>
      <c r="R1" s="473"/>
      <c r="S1" s="474"/>
      <c r="T1" s="475"/>
      <c r="W1" s="476"/>
    </row>
    <row r="2" spans="1:23" ht="15" customHeight="1" thickBot="1" x14ac:dyDescent="0.7">
      <c r="A2" s="462"/>
      <c r="B2" s="463"/>
      <c r="C2" s="477" t="s">
        <v>0</v>
      </c>
      <c r="D2" s="478"/>
      <c r="E2" s="479"/>
      <c r="F2" s="480" t="s">
        <v>17</v>
      </c>
      <c r="G2" s="1213"/>
      <c r="H2" s="1214"/>
      <c r="I2" s="1214"/>
      <c r="J2" s="1214"/>
      <c r="K2" s="1214"/>
      <c r="L2" s="1215"/>
      <c r="M2" s="481"/>
      <c r="N2" s="482"/>
      <c r="O2" s="471"/>
      <c r="P2" s="483"/>
      <c r="Q2" s="484"/>
      <c r="R2" s="485"/>
      <c r="S2" s="486"/>
      <c r="T2" s="487"/>
      <c r="W2" s="476"/>
    </row>
    <row r="3" spans="1:23" ht="3" customHeight="1" thickBot="1" x14ac:dyDescent="0.7">
      <c r="A3" s="462"/>
      <c r="B3" s="463"/>
      <c r="C3" s="477"/>
      <c r="D3" s="478"/>
      <c r="E3" s="479"/>
      <c r="F3" s="480"/>
      <c r="G3" s="480"/>
      <c r="H3" s="480"/>
      <c r="I3" s="480"/>
      <c r="J3" s="480"/>
      <c r="K3" s="480"/>
      <c r="L3" s="480"/>
      <c r="M3" s="481"/>
      <c r="N3" s="482"/>
      <c r="O3" s="471"/>
      <c r="P3" s="483"/>
      <c r="Q3" s="484"/>
      <c r="R3" s="485"/>
      <c r="S3" s="486"/>
      <c r="T3" s="487"/>
      <c r="W3" s="476"/>
    </row>
    <row r="4" spans="1:23" ht="15" customHeight="1" thickBot="1" x14ac:dyDescent="0.7">
      <c r="A4" s="462"/>
      <c r="B4" s="463"/>
      <c r="C4" s="488" t="s">
        <v>1</v>
      </c>
      <c r="D4" s="478"/>
      <c r="E4" s="479"/>
      <c r="F4" s="480" t="s">
        <v>63</v>
      </c>
      <c r="G4" s="1213" t="s">
        <v>64</v>
      </c>
      <c r="H4" s="1214"/>
      <c r="I4" s="1214"/>
      <c r="J4" s="1214"/>
      <c r="K4" s="1214"/>
      <c r="L4" s="1215"/>
      <c r="M4" s="481"/>
      <c r="N4" s="482"/>
      <c r="O4" s="471"/>
      <c r="P4" s="483"/>
      <c r="Q4" s="484"/>
      <c r="R4" s="485"/>
      <c r="S4" s="486"/>
      <c r="T4" s="487"/>
      <c r="W4" s="476"/>
    </row>
    <row r="5" spans="1:23" ht="3" customHeight="1" thickBot="1" x14ac:dyDescent="0.7">
      <c r="A5" s="462"/>
      <c r="B5" s="463"/>
      <c r="C5" s="489"/>
      <c r="D5" s="478"/>
      <c r="E5" s="479"/>
      <c r="F5" s="490"/>
      <c r="G5" s="491"/>
      <c r="H5" s="492"/>
      <c r="I5" s="492"/>
      <c r="J5" s="492"/>
      <c r="K5" s="492"/>
      <c r="L5" s="492"/>
      <c r="M5" s="493"/>
      <c r="N5" s="482"/>
      <c r="O5" s="471"/>
      <c r="P5" s="494"/>
      <c r="Q5" s="494"/>
      <c r="R5" s="495"/>
      <c r="S5" s="496"/>
      <c r="T5" s="497"/>
      <c r="U5" s="498"/>
      <c r="W5" s="476"/>
    </row>
    <row r="6" spans="1:23" ht="15" customHeight="1" thickBot="1" x14ac:dyDescent="0.7">
      <c r="A6" s="462"/>
      <c r="B6" s="499"/>
      <c r="C6" s="462"/>
      <c r="D6" s="500"/>
      <c r="E6" s="479"/>
      <c r="F6" s="480" t="s">
        <v>65</v>
      </c>
      <c r="G6" s="1213"/>
      <c r="H6" s="1214"/>
      <c r="I6" s="1214"/>
      <c r="J6" s="1214"/>
      <c r="K6" s="1214"/>
      <c r="L6" s="1215"/>
      <c r="M6" s="501"/>
      <c r="N6" s="482"/>
      <c r="O6" s="471"/>
      <c r="P6" s="502"/>
      <c r="Q6" s="502"/>
      <c r="R6" s="503"/>
      <c r="S6" s="496"/>
      <c r="T6" s="504"/>
      <c r="U6" s="498"/>
      <c r="W6" s="476"/>
    </row>
    <row r="7" spans="1:23" ht="3" customHeight="1" thickBot="1" x14ac:dyDescent="0.7">
      <c r="A7" s="462"/>
      <c r="B7" s="462"/>
      <c r="C7" s="462"/>
      <c r="D7" s="478"/>
      <c r="E7" s="479"/>
      <c r="F7" s="480"/>
      <c r="G7" s="505"/>
      <c r="H7" s="505"/>
      <c r="I7" s="505"/>
      <c r="J7" s="505"/>
      <c r="K7" s="505"/>
      <c r="L7" s="505"/>
      <c r="M7" s="480"/>
      <c r="N7" s="482"/>
      <c r="O7" s="471"/>
      <c r="P7" s="502"/>
      <c r="Q7" s="502"/>
      <c r="R7" s="503"/>
      <c r="S7" s="496"/>
      <c r="T7" s="504"/>
      <c r="U7" s="498"/>
      <c r="W7" s="476"/>
    </row>
    <row r="8" spans="1:23" ht="15" customHeight="1" thickBot="1" x14ac:dyDescent="0.7">
      <c r="A8" s="462"/>
      <c r="B8" s="462"/>
      <c r="C8" s="462"/>
      <c r="D8" s="478"/>
      <c r="E8" s="479"/>
      <c r="F8" s="480" t="s">
        <v>67</v>
      </c>
      <c r="G8" s="1213"/>
      <c r="H8" s="1214"/>
      <c r="I8" s="1214"/>
      <c r="J8" s="1214"/>
      <c r="K8" s="1214"/>
      <c r="L8" s="1215"/>
      <c r="M8" s="501"/>
      <c r="N8" s="482"/>
      <c r="O8" s="471"/>
      <c r="P8" s="502"/>
      <c r="Q8" s="502"/>
      <c r="R8" s="503"/>
      <c r="S8" s="496"/>
      <c r="T8" s="504"/>
      <c r="U8" s="498"/>
      <c r="W8" s="476"/>
    </row>
    <row r="9" spans="1:23" ht="3" customHeight="1" thickBot="1" x14ac:dyDescent="0.7">
      <c r="A9" s="462"/>
      <c r="B9" s="463"/>
      <c r="C9" s="506"/>
      <c r="D9" s="478"/>
      <c r="E9" s="479"/>
      <c r="F9" s="479"/>
      <c r="G9" s="507"/>
      <c r="H9" s="508"/>
      <c r="I9" s="508"/>
      <c r="J9" s="509"/>
      <c r="K9" s="510"/>
      <c r="L9" s="511"/>
      <c r="M9" s="481"/>
      <c r="N9" s="482"/>
      <c r="O9" s="471"/>
      <c r="P9" s="484"/>
      <c r="Q9" s="484"/>
      <c r="R9" s="485"/>
      <c r="S9" s="486"/>
      <c r="T9" s="487"/>
      <c r="U9" s="498"/>
      <c r="W9" s="476"/>
    </row>
    <row r="10" spans="1:23" ht="15" customHeight="1" thickBot="1" x14ac:dyDescent="0.7">
      <c r="A10" s="462"/>
      <c r="B10" s="463"/>
      <c r="C10" s="506"/>
      <c r="D10" s="478"/>
      <c r="E10" s="479"/>
      <c r="F10" s="480" t="s">
        <v>69</v>
      </c>
      <c r="G10" s="1210"/>
      <c r="H10" s="1211"/>
      <c r="I10" s="1211"/>
      <c r="J10" s="1211"/>
      <c r="K10" s="1211"/>
      <c r="L10" s="1212"/>
      <c r="M10" s="501"/>
      <c r="N10" s="482"/>
      <c r="O10" s="471"/>
      <c r="P10" s="502"/>
      <c r="Q10" s="502"/>
      <c r="R10" s="503"/>
      <c r="S10" s="496"/>
      <c r="T10" s="504"/>
      <c r="U10" s="498"/>
      <c r="W10" s="476"/>
    </row>
    <row r="11" spans="1:23" ht="3" customHeight="1" thickBot="1" x14ac:dyDescent="0.7">
      <c r="A11" s="462"/>
      <c r="B11" s="463"/>
      <c r="C11" s="512"/>
      <c r="D11" s="463"/>
      <c r="E11" s="479"/>
      <c r="F11" s="479"/>
      <c r="G11" s="507"/>
      <c r="H11" s="508"/>
      <c r="I11" s="508"/>
      <c r="J11" s="509"/>
      <c r="K11" s="509"/>
      <c r="L11" s="509"/>
      <c r="M11" s="513"/>
      <c r="N11" s="482"/>
      <c r="O11" s="471"/>
      <c r="P11" s="502"/>
      <c r="Q11" s="514"/>
      <c r="R11" s="503"/>
      <c r="S11" s="496"/>
      <c r="T11" s="504"/>
      <c r="U11" s="498"/>
      <c r="W11" s="476"/>
    </row>
    <row r="12" spans="1:23" ht="15" customHeight="1" thickBot="1" x14ac:dyDescent="0.7">
      <c r="A12" s="462"/>
      <c r="B12" s="463"/>
      <c r="C12" s="512"/>
      <c r="D12" s="463"/>
      <c r="E12" s="479"/>
      <c r="F12" s="480" t="s">
        <v>71</v>
      </c>
      <c r="G12" s="1210"/>
      <c r="H12" s="1211"/>
      <c r="I12" s="1211"/>
      <c r="J12" s="1211"/>
      <c r="K12" s="1211"/>
      <c r="L12" s="1212"/>
      <c r="M12" s="501"/>
      <c r="N12" s="482"/>
      <c r="O12" s="471"/>
      <c r="P12" s="502"/>
      <c r="Q12" s="514"/>
      <c r="R12" s="515"/>
      <c r="S12" s="516"/>
      <c r="T12" s="517"/>
      <c r="U12" s="498"/>
      <c r="W12" s="476"/>
    </row>
    <row r="13" spans="1:23" ht="3" customHeight="1" thickBot="1" x14ac:dyDescent="0.7">
      <c r="A13" s="462"/>
      <c r="B13" s="463"/>
      <c r="C13" s="512"/>
      <c r="D13" s="463"/>
      <c r="E13" s="479"/>
      <c r="F13" s="490"/>
      <c r="G13" s="518"/>
      <c r="H13" s="511"/>
      <c r="I13" s="511"/>
      <c r="J13" s="510"/>
      <c r="K13" s="510"/>
      <c r="L13" s="510"/>
      <c r="M13" s="501"/>
      <c r="N13" s="482"/>
      <c r="O13" s="471"/>
      <c r="P13" s="502"/>
      <c r="Q13" s="514"/>
      <c r="R13" s="515"/>
      <c r="S13" s="516"/>
      <c r="T13" s="517"/>
      <c r="U13" s="498"/>
      <c r="W13" s="476"/>
    </row>
    <row r="14" spans="1:23" ht="15" customHeight="1" thickBot="1" x14ac:dyDescent="0.7">
      <c r="A14" s="462"/>
      <c r="B14" s="463"/>
      <c r="C14" s="512"/>
      <c r="D14" s="463"/>
      <c r="E14" s="479"/>
      <c r="F14" s="480" t="s">
        <v>719</v>
      </c>
      <c r="G14" s="1180"/>
      <c r="H14" s="1181"/>
      <c r="I14" s="1181"/>
      <c r="J14" s="1181"/>
      <c r="K14" s="1181"/>
      <c r="L14" s="1182"/>
      <c r="M14" s="519"/>
      <c r="N14" s="482"/>
      <c r="O14" s="520"/>
      <c r="P14" s="502"/>
      <c r="Q14" s="502"/>
      <c r="R14" s="1183" t="s">
        <v>73</v>
      </c>
      <c r="S14" s="1183"/>
      <c r="T14" s="521"/>
      <c r="W14" s="476"/>
    </row>
    <row r="15" spans="1:23" ht="3" customHeight="1" thickBot="1" x14ac:dyDescent="0.7">
      <c r="A15" s="462"/>
      <c r="B15" s="463"/>
      <c r="C15" s="506"/>
      <c r="D15" s="478"/>
      <c r="E15" s="522"/>
      <c r="F15" s="523"/>
      <c r="G15" s="524"/>
      <c r="H15" s="525"/>
      <c r="I15" s="525"/>
      <c r="J15" s="525"/>
      <c r="K15" s="525"/>
      <c r="L15" s="526"/>
      <c r="M15" s="527"/>
      <c r="N15" s="482"/>
      <c r="O15" s="471"/>
      <c r="P15" s="528"/>
      <c r="Q15" s="529"/>
      <c r="R15" s="530"/>
      <c r="S15" s="531"/>
      <c r="T15" s="532"/>
      <c r="U15" s="498"/>
      <c r="W15" s="476"/>
    </row>
    <row r="16" spans="1:23" ht="15" customHeight="1" thickBot="1" x14ac:dyDescent="0.7">
      <c r="A16" s="533"/>
      <c r="B16" s="534"/>
      <c r="C16" s="535"/>
      <c r="D16" s="535"/>
      <c r="E16" s="536"/>
      <c r="F16" s="537" t="s">
        <v>74</v>
      </c>
      <c r="G16" s="1180"/>
      <c r="H16" s="1181"/>
      <c r="I16" s="1181"/>
      <c r="J16" s="1181"/>
      <c r="K16" s="1181"/>
      <c r="L16" s="1182"/>
      <c r="M16" s="538"/>
      <c r="N16" s="482"/>
      <c r="O16" s="539" t="s">
        <v>75</v>
      </c>
      <c r="P16" s="540"/>
      <c r="Q16" s="541">
        <v>90</v>
      </c>
      <c r="R16" s="1183" t="s">
        <v>76</v>
      </c>
      <c r="S16" s="1183"/>
      <c r="T16" s="542"/>
      <c r="W16" s="476"/>
    </row>
    <row r="17" spans="1:23" ht="3" customHeight="1" x14ac:dyDescent="0.65">
      <c r="A17" s="543"/>
      <c r="B17" s="544"/>
      <c r="C17" s="545"/>
      <c r="D17" s="546"/>
      <c r="E17" s="547"/>
      <c r="F17" s="547"/>
      <c r="G17" s="547"/>
      <c r="H17" s="547"/>
      <c r="I17" s="547"/>
      <c r="J17" s="547"/>
      <c r="K17" s="547"/>
      <c r="L17" s="538"/>
      <c r="M17" s="538"/>
      <c r="N17" s="482"/>
      <c r="O17" s="548"/>
      <c r="P17" s="549"/>
      <c r="Q17" s="549"/>
      <c r="R17" s="550"/>
      <c r="S17" s="551"/>
      <c r="T17" s="552"/>
      <c r="U17" s="498"/>
      <c r="W17" s="476"/>
    </row>
    <row r="18" spans="1:23" ht="18.75" customHeight="1" x14ac:dyDescent="0.35">
      <c r="A18" s="1184"/>
      <c r="B18" s="527"/>
      <c r="C18" s="1187" t="s">
        <v>77</v>
      </c>
      <c r="D18" s="1188"/>
      <c r="E18" s="1188"/>
      <c r="F18" s="1188"/>
      <c r="G18" s="1188"/>
      <c r="H18" s="1188"/>
      <c r="I18" s="1188"/>
      <c r="J18" s="1188"/>
      <c r="K18" s="1188"/>
      <c r="L18" s="1189"/>
      <c r="M18" s="553"/>
      <c r="N18" s="482"/>
      <c r="O18" s="554" t="s">
        <v>78</v>
      </c>
      <c r="P18" s="555"/>
      <c r="Q18" s="555"/>
      <c r="R18" s="555"/>
      <c r="S18" s="555"/>
      <c r="T18" s="555"/>
      <c r="W18" s="476"/>
    </row>
    <row r="19" spans="1:23" ht="3" customHeight="1" thickBot="1" x14ac:dyDescent="0.4">
      <c r="A19" s="1185"/>
      <c r="B19" s="527"/>
      <c r="C19" s="556"/>
      <c r="D19" s="557"/>
      <c r="E19" s="557"/>
      <c r="F19" s="557"/>
      <c r="G19" s="557"/>
      <c r="H19" s="557"/>
      <c r="I19" s="557"/>
      <c r="J19" s="557"/>
      <c r="K19" s="557"/>
      <c r="L19" s="558"/>
      <c r="M19" s="553"/>
      <c r="N19" s="482"/>
      <c r="O19" s="559"/>
      <c r="P19" s="560"/>
      <c r="Q19" s="560"/>
      <c r="R19" s="561"/>
      <c r="S19" s="562"/>
      <c r="T19" s="563"/>
      <c r="U19" s="498"/>
      <c r="W19" s="476"/>
    </row>
    <row r="20" spans="1:23" ht="20.149999999999999" customHeight="1" thickBot="1" x14ac:dyDescent="0.4">
      <c r="A20" s="1185"/>
      <c r="B20" s="527"/>
      <c r="C20" s="564" t="s">
        <v>79</v>
      </c>
      <c r="D20" s="565"/>
      <c r="E20" s="566"/>
      <c r="F20" s="566"/>
      <c r="G20" s="567"/>
      <c r="H20" s="568"/>
      <c r="I20" s="568"/>
      <c r="J20" s="568"/>
      <c r="K20" s="568"/>
      <c r="L20" s="569"/>
      <c r="M20" s="553"/>
      <c r="N20" s="482"/>
      <c r="O20" s="570" t="s">
        <v>738</v>
      </c>
      <c r="P20" s="571"/>
      <c r="Q20" s="572"/>
      <c r="R20" s="573"/>
      <c r="S20" s="574"/>
      <c r="T20" s="575"/>
      <c r="U20" s="576"/>
      <c r="W20" s="476"/>
    </row>
    <row r="21" spans="1:23" ht="3" customHeight="1" thickBot="1" x14ac:dyDescent="0.4">
      <c r="A21" s="1185"/>
      <c r="B21" s="527"/>
      <c r="C21" s="544"/>
      <c r="D21" s="577"/>
      <c r="E21" s="577"/>
      <c r="F21" s="578"/>
      <c r="G21" s="578"/>
      <c r="H21" s="578"/>
      <c r="I21" s="544"/>
      <c r="J21" s="578"/>
      <c r="K21" s="544"/>
      <c r="L21" s="578"/>
      <c r="M21" s="527"/>
      <c r="N21" s="482"/>
      <c r="O21" s="471"/>
      <c r="P21" s="579"/>
      <c r="Q21" s="579"/>
      <c r="R21" s="580"/>
      <c r="S21" s="581"/>
      <c r="T21" s="582"/>
      <c r="U21" s="498"/>
      <c r="W21" s="476"/>
    </row>
    <row r="22" spans="1:23" ht="15" customHeight="1" x14ac:dyDescent="0.35">
      <c r="A22" s="1185"/>
      <c r="B22" s="463"/>
      <c r="C22" s="583">
        <v>1</v>
      </c>
      <c r="D22" s="1190" t="s">
        <v>80</v>
      </c>
      <c r="E22" s="1191"/>
      <c r="F22" s="1192" t="s">
        <v>81</v>
      </c>
      <c r="G22" s="1194" t="s">
        <v>82</v>
      </c>
      <c r="H22" s="1194" t="s">
        <v>83</v>
      </c>
      <c r="I22" s="584"/>
      <c r="J22" s="1165" t="s">
        <v>84</v>
      </c>
      <c r="K22" s="584"/>
      <c r="L22" s="1167" t="s">
        <v>85</v>
      </c>
      <c r="M22" s="553"/>
      <c r="N22" s="482"/>
      <c r="O22" s="471"/>
      <c r="P22" s="579"/>
      <c r="Q22" s="579"/>
      <c r="R22" s="580"/>
      <c r="S22" s="581"/>
      <c r="T22" s="585"/>
      <c r="W22" s="476"/>
    </row>
    <row r="23" spans="1:23" ht="15.75" customHeight="1" thickBot="1" x14ac:dyDescent="0.4">
      <c r="A23" s="1185"/>
      <c r="B23" s="463"/>
      <c r="C23" s="586"/>
      <c r="D23" s="1169" t="s">
        <v>86</v>
      </c>
      <c r="E23" s="1170"/>
      <c r="F23" s="1193"/>
      <c r="G23" s="1195"/>
      <c r="H23" s="1195"/>
      <c r="I23" s="587"/>
      <c r="J23" s="1166"/>
      <c r="K23" s="588"/>
      <c r="L23" s="1168"/>
      <c r="M23" s="589"/>
      <c r="N23" s="482"/>
      <c r="O23" s="471"/>
      <c r="P23" s="579"/>
      <c r="Q23" s="579"/>
      <c r="R23" s="580"/>
      <c r="S23" s="581"/>
      <c r="T23" s="585"/>
      <c r="U23" s="498"/>
      <c r="W23" s="476"/>
    </row>
    <row r="24" spans="1:23" ht="15" customHeight="1" thickBot="1" x14ac:dyDescent="0.4">
      <c r="A24" s="1185"/>
      <c r="B24" s="463"/>
      <c r="C24" s="590"/>
      <c r="D24" s="527"/>
      <c r="E24" s="591" t="s">
        <v>87</v>
      </c>
      <c r="F24" s="592"/>
      <c r="G24" s="593">
        <v>0</v>
      </c>
      <c r="H24" s="594">
        <f t="shared" ref="H24:H29" si="0">SUM(F24:G24)</f>
        <v>0</v>
      </c>
      <c r="I24" s="595"/>
      <c r="J24" s="596">
        <f>IFERROR(F24/G14,0)</f>
        <v>0</v>
      </c>
      <c r="K24" s="588"/>
      <c r="L24" s="596">
        <f t="shared" ref="L24:L29" si="1">IFERROR(H24/$H$31,0)</f>
        <v>0</v>
      </c>
      <c r="M24" s="597"/>
      <c r="N24" s="482"/>
      <c r="O24" s="471"/>
      <c r="P24" s="598"/>
      <c r="Q24" s="599"/>
      <c r="R24" s="600"/>
      <c r="S24" s="601"/>
      <c r="T24" s="599"/>
      <c r="W24" s="476"/>
    </row>
    <row r="25" spans="1:23" ht="15" customHeight="1" thickBot="1" x14ac:dyDescent="0.4">
      <c r="A25" s="1185"/>
      <c r="B25" s="463"/>
      <c r="C25" s="590"/>
      <c r="D25" s="527"/>
      <c r="E25" s="591" t="s">
        <v>88</v>
      </c>
      <c r="F25" s="592">
        <v>0</v>
      </c>
      <c r="G25" s="593">
        <v>0</v>
      </c>
      <c r="H25" s="594">
        <f t="shared" si="0"/>
        <v>0</v>
      </c>
      <c r="I25" s="595"/>
      <c r="J25" s="596">
        <f>IFERROR(F25/$G$14,0)</f>
        <v>0</v>
      </c>
      <c r="K25" s="588"/>
      <c r="L25" s="596">
        <f t="shared" si="1"/>
        <v>0</v>
      </c>
      <c r="M25" s="597"/>
      <c r="N25" s="482"/>
      <c r="O25" s="471"/>
      <c r="P25" s="598"/>
      <c r="Q25" s="599"/>
      <c r="R25" s="600"/>
      <c r="S25" s="601"/>
      <c r="T25" s="599"/>
      <c r="W25" s="476"/>
    </row>
    <row r="26" spans="1:23" ht="15" customHeight="1" thickBot="1" x14ac:dyDescent="0.4">
      <c r="A26" s="1185"/>
      <c r="B26" s="463"/>
      <c r="C26" s="586"/>
      <c r="D26" s="602"/>
      <c r="E26" s="591" t="s">
        <v>89</v>
      </c>
      <c r="F26" s="592">
        <v>0</v>
      </c>
      <c r="G26" s="593">
        <v>0</v>
      </c>
      <c r="H26" s="594">
        <f t="shared" si="0"/>
        <v>0</v>
      </c>
      <c r="I26" s="595"/>
      <c r="J26" s="596">
        <f>IFERROR(F26/$G$14,0)</f>
        <v>0</v>
      </c>
      <c r="K26" s="588"/>
      <c r="L26" s="596">
        <f t="shared" si="1"/>
        <v>0</v>
      </c>
      <c r="M26" s="597"/>
      <c r="N26" s="482"/>
      <c r="O26" s="471"/>
      <c r="P26" s="599"/>
      <c r="Q26" s="599"/>
      <c r="R26" s="600"/>
      <c r="S26" s="601"/>
      <c r="T26" s="599"/>
      <c r="W26" s="476"/>
    </row>
    <row r="27" spans="1:23" ht="15" customHeight="1" thickBot="1" x14ac:dyDescent="0.4">
      <c r="A27" s="1185"/>
      <c r="B27" s="463"/>
      <c r="C27" s="586"/>
      <c r="D27" s="602"/>
      <c r="E27" s="591" t="s">
        <v>90</v>
      </c>
      <c r="F27" s="592"/>
      <c r="G27" s="593">
        <v>0</v>
      </c>
      <c r="H27" s="594">
        <f t="shared" si="0"/>
        <v>0</v>
      </c>
      <c r="I27" s="595"/>
      <c r="J27" s="596">
        <f>IFERROR(F27/$G$14,0)</f>
        <v>0</v>
      </c>
      <c r="K27" s="588"/>
      <c r="L27" s="596">
        <f t="shared" si="1"/>
        <v>0</v>
      </c>
      <c r="M27" s="597"/>
      <c r="N27" s="482"/>
      <c r="O27" s="471"/>
      <c r="P27" s="599"/>
      <c r="Q27" s="599"/>
      <c r="R27" s="600"/>
      <c r="S27" s="601"/>
      <c r="T27" s="599"/>
      <c r="W27" s="476"/>
    </row>
    <row r="28" spans="1:23" ht="15" customHeight="1" thickBot="1" x14ac:dyDescent="0.4">
      <c r="A28" s="1185"/>
      <c r="B28" s="463"/>
      <c r="C28" s="586"/>
      <c r="D28" s="602"/>
      <c r="E28" s="591" t="s">
        <v>91</v>
      </c>
      <c r="F28" s="592"/>
      <c r="G28" s="593"/>
      <c r="H28" s="594">
        <f t="shared" si="0"/>
        <v>0</v>
      </c>
      <c r="I28" s="595"/>
      <c r="J28" s="596">
        <f>IFERROR(F28/$G$14,0)</f>
        <v>0</v>
      </c>
      <c r="K28" s="588"/>
      <c r="L28" s="596">
        <f t="shared" si="1"/>
        <v>0</v>
      </c>
      <c r="M28" s="597"/>
      <c r="N28" s="482"/>
      <c r="O28" s="471"/>
      <c r="P28" s="599"/>
      <c r="Q28" s="599"/>
      <c r="R28" s="600"/>
      <c r="S28" s="601"/>
      <c r="T28" s="599"/>
      <c r="W28" s="476"/>
    </row>
    <row r="29" spans="1:23" ht="15" customHeight="1" thickBot="1" x14ac:dyDescent="0.4">
      <c r="A29" s="1185"/>
      <c r="B29" s="463"/>
      <c r="C29" s="586"/>
      <c r="D29" s="602"/>
      <c r="E29" s="591" t="s">
        <v>92</v>
      </c>
      <c r="F29" s="592"/>
      <c r="G29" s="593">
        <v>0</v>
      </c>
      <c r="H29" s="594">
        <f t="shared" si="0"/>
        <v>0</v>
      </c>
      <c r="I29" s="595"/>
      <c r="J29" s="596">
        <f>IFERROR(F29/G14,0)</f>
        <v>0</v>
      </c>
      <c r="K29" s="588"/>
      <c r="L29" s="596">
        <f t="shared" si="1"/>
        <v>0</v>
      </c>
      <c r="M29" s="597"/>
      <c r="N29" s="482"/>
      <c r="O29" s="471"/>
      <c r="P29" s="599"/>
      <c r="Q29" s="599"/>
      <c r="R29" s="600"/>
      <c r="S29" s="1178"/>
      <c r="T29" s="599"/>
      <c r="W29" s="476"/>
    </row>
    <row r="30" spans="1:23" ht="3" customHeight="1" thickBot="1" x14ac:dyDescent="0.4">
      <c r="A30" s="1185"/>
      <c r="B30" s="463"/>
      <c r="C30" s="586"/>
      <c r="D30" s="602"/>
      <c r="E30" s="591"/>
      <c r="F30" s="603"/>
      <c r="G30" s="604"/>
      <c r="H30" s="603"/>
      <c r="I30" s="595"/>
      <c r="J30" s="605"/>
      <c r="K30" s="606"/>
      <c r="L30" s="607"/>
      <c r="M30" s="608"/>
      <c r="N30" s="482"/>
      <c r="O30" s="471"/>
      <c r="P30" s="599"/>
      <c r="Q30" s="599"/>
      <c r="R30" s="600"/>
      <c r="S30" s="1179"/>
      <c r="T30" s="609"/>
      <c r="W30" s="476"/>
    </row>
    <row r="31" spans="1:23" ht="15" thickBot="1" x14ac:dyDescent="0.4">
      <c r="A31" s="1185"/>
      <c r="B31" s="463"/>
      <c r="C31" s="586"/>
      <c r="D31" s="602"/>
      <c r="E31" s="610" t="s">
        <v>93</v>
      </c>
      <c r="F31" s="594">
        <f>SUM(F24:F29)</f>
        <v>0</v>
      </c>
      <c r="G31" s="594">
        <f>SUM(G24:G29)</f>
        <v>0</v>
      </c>
      <c r="H31" s="594">
        <f>F31+G31</f>
        <v>0</v>
      </c>
      <c r="I31" s="595"/>
      <c r="J31" s="596">
        <f>SUM(J24:J29)</f>
        <v>0</v>
      </c>
      <c r="K31" s="588"/>
      <c r="L31" s="596">
        <f>SUM(L24:L29)</f>
        <v>0</v>
      </c>
      <c r="M31" s="597"/>
      <c r="N31" s="482"/>
      <c r="O31" s="471"/>
      <c r="R31" s="473"/>
      <c r="S31" s="474"/>
      <c r="T31" s="475"/>
      <c r="W31" s="476"/>
    </row>
    <row r="32" spans="1:23" ht="3" customHeight="1" thickBot="1" x14ac:dyDescent="0.4">
      <c r="A32" s="1185"/>
      <c r="B32" s="463"/>
      <c r="C32" s="611"/>
      <c r="D32" s="612"/>
      <c r="E32" s="522"/>
      <c r="F32" s="522"/>
      <c r="G32" s="522"/>
      <c r="H32" s="522"/>
      <c r="I32" s="522"/>
      <c r="J32" s="613"/>
      <c r="K32" s="588"/>
      <c r="L32" s="613"/>
      <c r="M32" s="597"/>
      <c r="N32" s="482"/>
      <c r="O32" s="471"/>
      <c r="R32" s="473"/>
      <c r="S32" s="474"/>
      <c r="T32" s="614"/>
      <c r="W32" s="476"/>
    </row>
    <row r="33" spans="1:28" ht="15" thickBot="1" x14ac:dyDescent="0.4">
      <c r="A33" s="1185"/>
      <c r="B33" s="463"/>
      <c r="C33" s="611"/>
      <c r="D33" s="612"/>
      <c r="E33" s="615" t="s">
        <v>94</v>
      </c>
      <c r="F33" s="592"/>
      <c r="G33" s="613"/>
      <c r="H33" s="613"/>
      <c r="I33" s="613"/>
      <c r="J33" s="613"/>
      <c r="K33" s="613"/>
      <c r="L33" s="613"/>
      <c r="M33" s="597"/>
      <c r="N33" s="482"/>
      <c r="O33" s="471"/>
      <c r="R33" s="473"/>
      <c r="S33" s="474"/>
      <c r="T33" s="614"/>
      <c r="W33" s="476"/>
    </row>
    <row r="34" spans="1:28" ht="3" customHeight="1" thickBot="1" x14ac:dyDescent="0.4">
      <c r="A34" s="1185"/>
      <c r="B34" s="463"/>
      <c r="C34" s="611"/>
      <c r="D34" s="612"/>
      <c r="E34" s="615"/>
      <c r="F34" s="613"/>
      <c r="G34" s="613"/>
      <c r="H34" s="613"/>
      <c r="I34" s="613"/>
      <c r="J34" s="613"/>
      <c r="K34" s="588"/>
      <c r="L34" s="613"/>
      <c r="M34" s="597"/>
      <c r="N34" s="482"/>
      <c r="O34" s="471"/>
      <c r="R34" s="473"/>
      <c r="S34" s="474"/>
      <c r="T34" s="614"/>
      <c r="W34" s="476"/>
      <c r="Y34" s="616"/>
      <c r="Z34" s="616"/>
      <c r="AA34" s="616"/>
      <c r="AB34" s="616"/>
    </row>
    <row r="35" spans="1:28" ht="15" thickBot="1" x14ac:dyDescent="0.4">
      <c r="A35" s="1185"/>
      <c r="B35" s="463"/>
      <c r="C35" s="611"/>
      <c r="D35" s="612"/>
      <c r="E35" s="615" t="s">
        <v>95</v>
      </c>
      <c r="F35" s="592"/>
      <c r="G35" s="613"/>
      <c r="H35" s="613"/>
      <c r="I35" s="613"/>
      <c r="J35" s="613"/>
      <c r="K35" s="613"/>
      <c r="L35" s="613"/>
      <c r="M35" s="597"/>
      <c r="N35" s="482"/>
      <c r="O35" s="471"/>
      <c r="R35" s="473"/>
      <c r="S35" s="474"/>
      <c r="T35" s="614"/>
      <c r="W35" s="476"/>
      <c r="X35" s="476"/>
      <c r="Y35" s="617" t="s">
        <v>96</v>
      </c>
      <c r="Z35" s="618"/>
      <c r="AA35" s="618"/>
      <c r="AB35" s="619"/>
    </row>
    <row r="36" spans="1:28" ht="3" customHeight="1" thickBot="1" x14ac:dyDescent="0.4">
      <c r="A36" s="1185"/>
      <c r="B36" s="463"/>
      <c r="C36" s="611"/>
      <c r="D36" s="612"/>
      <c r="E36" s="615"/>
      <c r="F36" s="613"/>
      <c r="G36" s="613"/>
      <c r="H36" s="613"/>
      <c r="I36" s="613"/>
      <c r="J36" s="613"/>
      <c r="K36" s="588"/>
      <c r="L36" s="613"/>
      <c r="M36" s="597"/>
      <c r="N36" s="482"/>
      <c r="O36" s="471"/>
      <c r="R36" s="473"/>
      <c r="S36" s="474"/>
      <c r="T36" s="614"/>
      <c r="W36" s="476"/>
      <c r="X36" s="476"/>
      <c r="Y36" s="620"/>
      <c r="AB36" s="621"/>
    </row>
    <row r="37" spans="1:28" ht="15" thickBot="1" x14ac:dyDescent="0.4">
      <c r="A37" s="1185"/>
      <c r="B37" s="463"/>
      <c r="C37" s="611"/>
      <c r="D37" s="612"/>
      <c r="E37" s="615" t="s">
        <v>97</v>
      </c>
      <c r="F37" s="594">
        <f>F33+F35</f>
        <v>0</v>
      </c>
      <c r="G37" s="613"/>
      <c r="H37" s="613"/>
      <c r="I37" s="613"/>
      <c r="J37" s="596">
        <f>IFERROR(F37/(F31-F24),0)</f>
        <v>0</v>
      </c>
      <c r="K37" s="588"/>
      <c r="L37" s="613"/>
      <c r="M37" s="597"/>
      <c r="N37" s="482"/>
      <c r="O37" s="471"/>
      <c r="R37" s="473"/>
      <c r="S37" s="474"/>
      <c r="T37" s="614"/>
      <c r="W37" s="476"/>
      <c r="X37" s="476"/>
      <c r="Y37" s="622"/>
      <c r="Z37" s="623" t="e">
        <f>F37/(F31-F24)</f>
        <v>#DIV/0!</v>
      </c>
      <c r="AA37" s="624"/>
      <c r="AB37" s="625"/>
    </row>
    <row r="38" spans="1:28" ht="3" customHeight="1" x14ac:dyDescent="0.35">
      <c r="A38" s="1185"/>
      <c r="B38" s="463"/>
      <c r="C38" s="611"/>
      <c r="D38" s="626"/>
      <c r="E38" s="627"/>
      <c r="F38" s="628"/>
      <c r="G38" s="628"/>
      <c r="H38" s="628"/>
      <c r="I38" s="627"/>
      <c r="J38" s="629"/>
      <c r="K38" s="630"/>
      <c r="L38" s="629"/>
      <c r="M38" s="597"/>
      <c r="N38" s="482"/>
      <c r="O38" s="471"/>
      <c r="P38" s="599"/>
      <c r="Q38" s="599"/>
      <c r="R38" s="600"/>
      <c r="S38" s="601"/>
      <c r="T38" s="631"/>
      <c r="W38" s="476"/>
      <c r="Y38" s="632"/>
      <c r="Z38" s="632"/>
      <c r="AA38" s="632"/>
      <c r="AB38" s="632"/>
    </row>
    <row r="39" spans="1:28" ht="3" customHeight="1" thickBot="1" x14ac:dyDescent="0.4">
      <c r="A39" s="1185"/>
      <c r="B39" s="463"/>
      <c r="C39" s="586"/>
      <c r="D39" s="633"/>
      <c r="E39" s="634"/>
      <c r="F39" s="546"/>
      <c r="G39" s="635"/>
      <c r="H39" s="546"/>
      <c r="I39" s="636"/>
      <c r="J39" s="637"/>
      <c r="K39" s="637"/>
      <c r="L39" s="558"/>
      <c r="M39" s="544"/>
      <c r="N39" s="482"/>
      <c r="O39" s="471"/>
      <c r="P39" s="599"/>
      <c r="R39" s="638"/>
      <c r="S39" s="474"/>
      <c r="T39" s="639"/>
      <c r="W39" s="476"/>
    </row>
    <row r="40" spans="1:28" ht="15" customHeight="1" thickBot="1" x14ac:dyDescent="0.4">
      <c r="A40" s="1185"/>
      <c r="B40" s="463"/>
      <c r="C40" s="611">
        <v>2</v>
      </c>
      <c r="D40" s="1149" t="s">
        <v>743</v>
      </c>
      <c r="E40" s="1150"/>
      <c r="F40" s="1150"/>
      <c r="G40" s="1150"/>
      <c r="H40" s="1150"/>
      <c r="I40" s="1150"/>
      <c r="J40" s="1150"/>
      <c r="K40" s="1171"/>
      <c r="L40" s="640"/>
      <c r="M40" s="538"/>
      <c r="N40" s="482"/>
      <c r="O40" s="641">
        <v>2</v>
      </c>
      <c r="P40" s="1156" t="s">
        <v>100</v>
      </c>
      <c r="Q40" s="1157"/>
      <c r="R40" s="1158"/>
      <c r="S40" s="642"/>
      <c r="T40" s="643"/>
      <c r="W40" s="476"/>
    </row>
    <row r="41" spans="1:28" ht="3" customHeight="1" thickBot="1" x14ac:dyDescent="0.4">
      <c r="A41" s="1185"/>
      <c r="B41" s="463"/>
      <c r="C41" s="611"/>
      <c r="D41" s="57"/>
      <c r="E41" s="42"/>
      <c r="F41" s="43"/>
      <c r="G41" s="43"/>
      <c r="H41" s="43"/>
      <c r="I41" s="43"/>
      <c r="J41" s="44"/>
      <c r="K41" s="44"/>
      <c r="L41" s="645"/>
      <c r="M41" s="547"/>
      <c r="N41" s="482"/>
      <c r="O41" s="646"/>
      <c r="P41" s="647"/>
      <c r="Q41" s="648"/>
      <c r="R41" s="649"/>
      <c r="S41" s="650"/>
      <c r="T41" s="651">
        <v>1</v>
      </c>
      <c r="W41" s="476"/>
    </row>
    <row r="42" spans="1:28" ht="15" customHeight="1" thickBot="1" x14ac:dyDescent="0.4">
      <c r="A42" s="1185"/>
      <c r="B42" s="463"/>
      <c r="C42" s="652">
        <v>3</v>
      </c>
      <c r="D42" s="1149" t="s">
        <v>101</v>
      </c>
      <c r="E42" s="1150"/>
      <c r="F42" s="1150"/>
      <c r="G42" s="1150"/>
      <c r="H42" s="1150"/>
      <c r="I42" s="1150"/>
      <c r="J42" s="1150"/>
      <c r="K42" s="1171"/>
      <c r="L42" s="640"/>
      <c r="M42" s="538"/>
      <c r="N42" s="482"/>
      <c r="O42" s="641">
        <v>3</v>
      </c>
      <c r="P42" s="1156" t="s">
        <v>102</v>
      </c>
      <c r="Q42" s="1157"/>
      <c r="R42" s="1158"/>
      <c r="S42" s="642"/>
      <c r="T42" s="643"/>
      <c r="W42" s="476"/>
    </row>
    <row r="43" spans="1:28" ht="3" customHeight="1" thickBot="1" x14ac:dyDescent="0.4">
      <c r="A43" s="1185"/>
      <c r="B43" s="463"/>
      <c r="C43" s="611"/>
      <c r="D43" s="78"/>
      <c r="E43" s="842"/>
      <c r="F43" s="842"/>
      <c r="G43" s="843"/>
      <c r="H43" s="844"/>
      <c r="I43" s="844"/>
      <c r="J43" s="844"/>
      <c r="K43" s="844"/>
      <c r="L43" s="654"/>
      <c r="M43" s="653"/>
      <c r="N43" s="482"/>
      <c r="O43" s="646"/>
      <c r="P43" s="647"/>
      <c r="Q43" s="655"/>
      <c r="R43" s="656"/>
      <c r="S43" s="657"/>
      <c r="T43" s="655"/>
      <c r="W43" s="476"/>
    </row>
    <row r="44" spans="1:28" ht="15" customHeight="1" thickBot="1" x14ac:dyDescent="0.4">
      <c r="A44" s="1185"/>
      <c r="B44" s="463"/>
      <c r="C44" s="583"/>
      <c r="D44" s="146"/>
      <c r="E44" s="1172" t="s">
        <v>103</v>
      </c>
      <c r="F44" s="1173"/>
      <c r="G44" s="1173"/>
      <c r="H44" s="1173"/>
      <c r="I44" s="1173"/>
      <c r="J44" s="1173"/>
      <c r="K44" s="845"/>
      <c r="L44" s="658"/>
      <c r="M44" s="546"/>
      <c r="N44" s="482"/>
      <c r="O44" s="646"/>
      <c r="P44" s="659"/>
      <c r="Q44" s="659"/>
      <c r="R44" s="660"/>
      <c r="S44" s="661"/>
      <c r="T44" s="599"/>
      <c r="U44" s="662"/>
      <c r="V44" s="662"/>
      <c r="W44" s="663"/>
    </row>
    <row r="45" spans="1:28" ht="3" customHeight="1" thickBot="1" x14ac:dyDescent="0.4">
      <c r="A45" s="1185"/>
      <c r="B45" s="463"/>
      <c r="C45" s="583"/>
      <c r="D45" s="602"/>
      <c r="E45" s="664"/>
      <c r="F45" s="665"/>
      <c r="G45" s="578"/>
      <c r="H45" s="546"/>
      <c r="I45" s="546"/>
      <c r="J45" s="666"/>
      <c r="K45" s="666"/>
      <c r="L45" s="667"/>
      <c r="M45" s="578"/>
      <c r="N45" s="482"/>
      <c r="O45" s="646"/>
      <c r="P45" s="659"/>
      <c r="Q45" s="668"/>
      <c r="R45" s="669"/>
      <c r="S45" s="670"/>
      <c r="T45" s="475"/>
      <c r="W45" s="476"/>
    </row>
    <row r="46" spans="1:28" ht="15" customHeight="1" thickBot="1" x14ac:dyDescent="0.4">
      <c r="A46" s="1185"/>
      <c r="B46" s="463"/>
      <c r="C46" s="586"/>
      <c r="D46" s="602"/>
      <c r="E46" s="1083" t="s">
        <v>104</v>
      </c>
      <c r="F46" s="1174"/>
      <c r="G46" s="1175"/>
      <c r="H46" s="1176"/>
      <c r="I46" s="1176"/>
      <c r="J46" s="1176"/>
      <c r="K46" s="1176"/>
      <c r="L46" s="1177"/>
      <c r="M46" s="671"/>
      <c r="N46" s="482"/>
      <c r="O46" s="646"/>
      <c r="P46" s="659"/>
      <c r="Q46" s="672"/>
      <c r="R46" s="673"/>
      <c r="S46" s="674"/>
      <c r="T46" s="675"/>
      <c r="W46" s="476"/>
    </row>
    <row r="47" spans="1:28" ht="3" customHeight="1" thickBot="1" x14ac:dyDescent="0.4">
      <c r="A47" s="1185"/>
      <c r="B47" s="463"/>
      <c r="C47" s="586"/>
      <c r="D47" s="633"/>
      <c r="E47" s="633"/>
      <c r="F47" s="633"/>
      <c r="G47" s="633"/>
      <c r="H47" s="633"/>
      <c r="I47" s="633"/>
      <c r="J47" s="633"/>
      <c r="K47" s="633"/>
      <c r="L47" s="633"/>
      <c r="M47" s="671"/>
      <c r="N47" s="482"/>
      <c r="O47" s="646"/>
      <c r="P47" s="659"/>
      <c r="Q47" s="672"/>
      <c r="R47" s="673"/>
      <c r="S47" s="674"/>
      <c r="T47" s="676"/>
      <c r="W47" s="476"/>
    </row>
    <row r="48" spans="1:28" ht="15" customHeight="1" thickBot="1" x14ac:dyDescent="0.4">
      <c r="A48" s="1185"/>
      <c r="B48" s="463"/>
      <c r="C48" s="677">
        <v>4</v>
      </c>
      <c r="D48" s="1083" t="s">
        <v>105</v>
      </c>
      <c r="E48" s="1084"/>
      <c r="F48" s="1084"/>
      <c r="G48" s="1084"/>
      <c r="H48" s="1084"/>
      <c r="I48" s="1084"/>
      <c r="J48" s="1084"/>
      <c r="K48" s="1174"/>
      <c r="L48" s="640"/>
      <c r="M48" s="546"/>
      <c r="N48" s="482"/>
      <c r="O48" s="646">
        <v>4</v>
      </c>
      <c r="P48" s="1159" t="s">
        <v>106</v>
      </c>
      <c r="Q48" s="1160"/>
      <c r="R48" s="1161"/>
      <c r="S48" s="642"/>
      <c r="T48" s="678"/>
      <c r="U48" s="679"/>
      <c r="W48" s="476"/>
    </row>
    <row r="49" spans="1:23" ht="3" customHeight="1" thickBot="1" x14ac:dyDescent="0.4">
      <c r="A49" s="1185"/>
      <c r="B49" s="463"/>
      <c r="C49" s="611"/>
      <c r="D49" s="42"/>
      <c r="E49" s="43"/>
      <c r="F49" s="43"/>
      <c r="G49" s="43"/>
      <c r="H49" s="43"/>
      <c r="I49" s="43"/>
      <c r="J49" s="43"/>
      <c r="K49" s="43"/>
      <c r="L49" s="680"/>
      <c r="M49" s="546"/>
      <c r="N49" s="482"/>
      <c r="O49" s="646"/>
      <c r="P49" s="647"/>
      <c r="Q49" s="647"/>
      <c r="R49" s="681"/>
      <c r="S49" s="682"/>
      <c r="T49" s="631"/>
      <c r="W49" s="476"/>
    </row>
    <row r="50" spans="1:23" ht="15" customHeight="1" thickBot="1" x14ac:dyDescent="0.4">
      <c r="A50" s="1185"/>
      <c r="B50" s="463"/>
      <c r="C50" s="586">
        <v>5</v>
      </c>
      <c r="D50" s="1149" t="s">
        <v>107</v>
      </c>
      <c r="E50" s="1150"/>
      <c r="F50" s="1150"/>
      <c r="G50" s="1150"/>
      <c r="H50" s="1150"/>
      <c r="I50" s="1150"/>
      <c r="J50" s="1150"/>
      <c r="K50" s="1171"/>
      <c r="L50" s="640"/>
      <c r="M50" s="546"/>
      <c r="N50" s="482"/>
      <c r="O50" s="683"/>
      <c r="Q50" s="647"/>
      <c r="R50" s="681"/>
      <c r="S50" s="682"/>
      <c r="T50" s="631"/>
      <c r="W50" s="476"/>
    </row>
    <row r="51" spans="1:23" ht="3" customHeight="1" thickBot="1" x14ac:dyDescent="0.4">
      <c r="A51" s="1185"/>
      <c r="B51" s="463"/>
      <c r="C51" s="586"/>
      <c r="D51" s="42"/>
      <c r="E51" s="43"/>
      <c r="F51" s="43"/>
      <c r="G51" s="43"/>
      <c r="H51" s="43"/>
      <c r="I51" s="43"/>
      <c r="J51" s="43"/>
      <c r="K51" s="43"/>
      <c r="L51" s="547"/>
      <c r="M51" s="546"/>
      <c r="N51" s="482"/>
      <c r="O51" s="646"/>
      <c r="P51" s="647"/>
      <c r="Q51" s="647"/>
      <c r="R51" s="681"/>
      <c r="S51" s="682"/>
      <c r="T51" s="631"/>
      <c r="W51" s="476"/>
    </row>
    <row r="52" spans="1:23" ht="15" customHeight="1" thickBot="1" x14ac:dyDescent="0.4">
      <c r="A52" s="1185"/>
      <c r="B52" s="463"/>
      <c r="C52" s="586"/>
      <c r="D52" s="42"/>
      <c r="E52" s="1172" t="s">
        <v>109</v>
      </c>
      <c r="F52" s="1173"/>
      <c r="G52" s="1173"/>
      <c r="H52" s="1173"/>
      <c r="I52" s="1173"/>
      <c r="J52" s="1173"/>
      <c r="K52" s="845"/>
      <c r="L52" s="684"/>
      <c r="M52" s="546"/>
      <c r="N52" s="482"/>
      <c r="O52" s="646"/>
      <c r="P52" s="647"/>
      <c r="Q52" s="647"/>
      <c r="R52" s="681"/>
      <c r="S52" s="682"/>
      <c r="T52" s="631"/>
      <c r="W52" s="476"/>
    </row>
    <row r="53" spans="1:23" ht="3" customHeight="1" thickBot="1" x14ac:dyDescent="0.4">
      <c r="A53" s="1185"/>
      <c r="B53" s="463"/>
      <c r="C53" s="611"/>
      <c r="D53" s="644"/>
      <c r="E53" s="547"/>
      <c r="F53" s="547"/>
      <c r="G53" s="547"/>
      <c r="H53" s="547"/>
      <c r="I53" s="547"/>
      <c r="J53" s="547"/>
      <c r="K53" s="547"/>
      <c r="L53" s="680"/>
      <c r="M53" s="546"/>
      <c r="N53" s="482"/>
      <c r="O53" s="646"/>
      <c r="P53" s="647"/>
      <c r="Q53" s="647"/>
      <c r="R53" s="681"/>
      <c r="S53" s="682"/>
      <c r="T53" s="631"/>
      <c r="W53" s="476"/>
    </row>
    <row r="54" spans="1:23" ht="20.149999999999999" customHeight="1" thickBot="1" x14ac:dyDescent="0.4">
      <c r="A54" s="1185"/>
      <c r="B54" s="527"/>
      <c r="C54" s="685" t="s">
        <v>118</v>
      </c>
      <c r="D54" s="686"/>
      <c r="E54" s="687"/>
      <c r="F54" s="687"/>
      <c r="G54" s="687"/>
      <c r="H54" s="687"/>
      <c r="I54" s="687"/>
      <c r="J54" s="687"/>
      <c r="K54" s="687"/>
      <c r="L54" s="688"/>
      <c r="M54" s="546"/>
      <c r="N54" s="482"/>
      <c r="O54" s="570" t="s">
        <v>740</v>
      </c>
      <c r="P54" s="689"/>
      <c r="Q54" s="690"/>
      <c r="R54" s="691"/>
      <c r="S54" s="692"/>
      <c r="T54" s="575"/>
      <c r="U54" s="616"/>
      <c r="W54" s="693"/>
    </row>
    <row r="55" spans="1:23" ht="3" customHeight="1" thickBot="1" x14ac:dyDescent="0.4">
      <c r="A55" s="1185"/>
      <c r="B55" s="463"/>
      <c r="C55" s="694"/>
      <c r="D55" s="546"/>
      <c r="E55" s="546"/>
      <c r="F55" s="546"/>
      <c r="G55" s="546"/>
      <c r="H55" s="546"/>
      <c r="I55" s="546"/>
      <c r="J55" s="546"/>
      <c r="K55" s="546"/>
      <c r="L55" s="538"/>
      <c r="M55" s="546"/>
      <c r="N55" s="482"/>
      <c r="O55" s="695"/>
      <c r="P55" s="632"/>
      <c r="Q55" s="632"/>
      <c r="R55" s="696"/>
      <c r="S55" s="697"/>
      <c r="T55" s="614"/>
      <c r="U55" s="616"/>
      <c r="V55" s="632"/>
      <c r="W55" s="476"/>
    </row>
    <row r="56" spans="1:23" ht="15" customHeight="1" thickBot="1" x14ac:dyDescent="0.4">
      <c r="A56" s="1185"/>
      <c r="B56" s="463"/>
      <c r="C56" s="558">
        <v>6</v>
      </c>
      <c r="D56" s="846" t="s">
        <v>119</v>
      </c>
      <c r="E56" s="31"/>
      <c r="F56" s="31"/>
      <c r="G56" s="31"/>
      <c r="H56" s="31"/>
      <c r="I56" s="31"/>
      <c r="J56" s="31"/>
      <c r="K56" s="31"/>
      <c r="L56" s="640"/>
      <c r="M56" s="546"/>
      <c r="N56" s="482"/>
      <c r="O56" s="471"/>
      <c r="R56" s="473"/>
      <c r="S56" s="474"/>
      <c r="T56" s="698"/>
      <c r="W56" s="476"/>
    </row>
    <row r="57" spans="1:23" ht="3" customHeight="1" thickBot="1" x14ac:dyDescent="0.4">
      <c r="A57" s="1185"/>
      <c r="B57" s="463"/>
      <c r="C57" s="558"/>
      <c r="D57" s="34"/>
      <c r="E57" s="34"/>
      <c r="F57" s="34"/>
      <c r="G57" s="34"/>
      <c r="H57" s="34"/>
      <c r="I57" s="34"/>
      <c r="J57" s="34"/>
      <c r="K57" s="34"/>
      <c r="L57" s="699"/>
      <c r="M57" s="546"/>
      <c r="N57" s="482"/>
      <c r="O57" s="471"/>
      <c r="R57" s="473"/>
      <c r="S57" s="474"/>
      <c r="T57" s="639"/>
      <c r="W57" s="476"/>
    </row>
    <row r="58" spans="1:23" ht="15" customHeight="1" thickBot="1" x14ac:dyDescent="0.4">
      <c r="A58" s="1185"/>
      <c r="B58" s="463"/>
      <c r="C58" s="558"/>
      <c r="D58" s="846" t="s">
        <v>120</v>
      </c>
      <c r="E58" s="31"/>
      <c r="F58" s="31"/>
      <c r="G58" s="31"/>
      <c r="H58" s="31"/>
      <c r="I58" s="31"/>
      <c r="J58" s="31"/>
      <c r="K58" s="31"/>
      <c r="L58" s="640"/>
      <c r="M58" s="546"/>
      <c r="N58" s="482"/>
      <c r="O58" s="471">
        <v>6</v>
      </c>
      <c r="P58" s="700" t="s">
        <v>121</v>
      </c>
      <c r="Q58" s="701"/>
      <c r="R58" s="702"/>
      <c r="S58" s="703"/>
      <c r="T58" s="643"/>
      <c r="U58" s="698"/>
      <c r="W58" s="476"/>
    </row>
    <row r="59" spans="1:23" ht="3" customHeight="1" x14ac:dyDescent="0.35">
      <c r="A59" s="1185"/>
      <c r="B59" s="463"/>
      <c r="C59" s="558"/>
      <c r="D59" s="144"/>
      <c r="E59" s="34"/>
      <c r="F59" s="34"/>
      <c r="G59" s="34"/>
      <c r="H59" s="34"/>
      <c r="I59" s="34"/>
      <c r="J59" s="34"/>
      <c r="K59" s="34"/>
      <c r="L59" s="538"/>
      <c r="M59" s="546"/>
      <c r="N59" s="482"/>
      <c r="O59" s="471"/>
      <c r="P59" s="632"/>
      <c r="Q59" s="632"/>
      <c r="R59" s="696"/>
      <c r="S59" s="697"/>
      <c r="T59" s="614"/>
      <c r="W59" s="476"/>
    </row>
    <row r="60" spans="1:23" ht="15" customHeight="1" x14ac:dyDescent="0.35">
      <c r="A60" s="1185"/>
      <c r="B60" s="463"/>
      <c r="C60" s="558"/>
      <c r="D60" s="847"/>
      <c r="E60" s="59"/>
      <c r="F60" s="59"/>
      <c r="G60" s="59"/>
      <c r="H60" s="158"/>
      <c r="I60" s="158"/>
      <c r="J60" s="158"/>
      <c r="K60" s="158"/>
      <c r="L60" s="704"/>
      <c r="M60" s="546"/>
      <c r="N60" s="482"/>
      <c r="O60" s="471"/>
      <c r="R60" s="473"/>
      <c r="S60" s="474"/>
      <c r="T60" s="639"/>
      <c r="W60" s="476"/>
    </row>
    <row r="61" spans="1:23" ht="3" customHeight="1" thickBot="1" x14ac:dyDescent="0.4">
      <c r="A61" s="1185"/>
      <c r="B61" s="463"/>
      <c r="C61" s="558"/>
      <c r="D61" s="847"/>
      <c r="E61" s="59"/>
      <c r="F61" s="59"/>
      <c r="G61" s="59"/>
      <c r="H61" s="158"/>
      <c r="I61" s="158"/>
      <c r="J61" s="158"/>
      <c r="K61" s="158"/>
      <c r="L61" s="704"/>
      <c r="M61" s="546"/>
      <c r="N61" s="482"/>
      <c r="O61" s="471"/>
      <c r="R61" s="473"/>
      <c r="S61" s="474"/>
      <c r="T61" s="639"/>
      <c r="W61" s="476"/>
    </row>
    <row r="62" spans="1:23" ht="15" customHeight="1" thickBot="1" x14ac:dyDescent="0.4">
      <c r="A62" s="1185"/>
      <c r="B62" s="463"/>
      <c r="C62" s="558">
        <v>7</v>
      </c>
      <c r="D62" s="1163" t="s">
        <v>133</v>
      </c>
      <c r="E62" s="1164"/>
      <c r="F62" s="1164"/>
      <c r="G62" s="1164"/>
      <c r="H62" s="1164"/>
      <c r="I62" s="1164"/>
      <c r="J62" s="1164"/>
      <c r="K62" s="849"/>
      <c r="L62" s="640"/>
      <c r="M62" s="546"/>
      <c r="N62" s="482"/>
      <c r="O62" s="471">
        <v>7</v>
      </c>
      <c r="P62" s="705" t="s">
        <v>745</v>
      </c>
      <c r="Q62" s="701"/>
      <c r="R62" s="702"/>
      <c r="S62" s="706"/>
      <c r="T62" s="643"/>
      <c r="W62" s="476"/>
    </row>
    <row r="63" spans="1:23" ht="3" customHeight="1" thickBot="1" x14ac:dyDescent="0.4">
      <c r="A63" s="1185"/>
      <c r="B63" s="463"/>
      <c r="C63" s="558"/>
      <c r="D63" s="850"/>
      <c r="E63" s="851"/>
      <c r="F63" s="851"/>
      <c r="G63" s="851"/>
      <c r="H63" s="851"/>
      <c r="I63" s="851"/>
      <c r="J63" s="852"/>
      <c r="K63" s="160"/>
      <c r="L63" s="707"/>
      <c r="M63" s="546"/>
      <c r="N63" s="482"/>
      <c r="O63" s="471"/>
      <c r="P63" s="632"/>
      <c r="Q63" s="632"/>
      <c r="R63" s="696"/>
      <c r="S63" s="474"/>
      <c r="T63" s="639"/>
      <c r="W63" s="476"/>
    </row>
    <row r="64" spans="1:23" ht="15" customHeight="1" thickBot="1" x14ac:dyDescent="0.4">
      <c r="A64" s="1185"/>
      <c r="B64" s="463"/>
      <c r="C64" s="558"/>
      <c r="D64" s="1163" t="s">
        <v>135</v>
      </c>
      <c r="E64" s="1164"/>
      <c r="F64" s="1164"/>
      <c r="G64" s="1164"/>
      <c r="H64" s="1164"/>
      <c r="I64" s="1164"/>
      <c r="J64" s="1164"/>
      <c r="K64" s="849"/>
      <c r="L64" s="640"/>
      <c r="M64" s="546"/>
      <c r="N64" s="482"/>
      <c r="O64" s="471">
        <v>7</v>
      </c>
      <c r="P64" s="705" t="s">
        <v>746</v>
      </c>
      <c r="Q64" s="701"/>
      <c r="R64" s="702"/>
      <c r="S64" s="706"/>
      <c r="T64" s="643"/>
      <c r="W64" s="476"/>
    </row>
    <row r="65" spans="1:23" ht="3" customHeight="1" thickBot="1" x14ac:dyDescent="0.4">
      <c r="A65" s="1185"/>
      <c r="B65" s="463"/>
      <c r="C65" s="558"/>
      <c r="D65" s="853"/>
      <c r="E65" s="853"/>
      <c r="F65" s="853"/>
      <c r="G65" s="853"/>
      <c r="H65" s="853"/>
      <c r="I65" s="853"/>
      <c r="J65" s="853"/>
      <c r="K65" s="853"/>
      <c r="L65" s="709"/>
      <c r="M65" s="546"/>
      <c r="N65" s="482"/>
      <c r="O65" s="471"/>
      <c r="P65" s="710"/>
      <c r="Q65" s="632"/>
      <c r="R65" s="696"/>
      <c r="S65" s="474"/>
      <c r="T65" s="711"/>
      <c r="W65" s="476"/>
    </row>
    <row r="66" spans="1:23" ht="28.5" customHeight="1" thickBot="1" x14ac:dyDescent="0.4">
      <c r="A66" s="1185"/>
      <c r="B66" s="463"/>
      <c r="C66" s="558">
        <v>8</v>
      </c>
      <c r="D66" s="1163" t="s">
        <v>749</v>
      </c>
      <c r="E66" s="1164"/>
      <c r="F66" s="1164"/>
      <c r="G66" s="1164"/>
      <c r="H66" s="1164"/>
      <c r="I66" s="1164"/>
      <c r="J66" s="1164"/>
      <c r="K66" s="1196"/>
      <c r="L66" s="640"/>
      <c r="M66" s="546"/>
      <c r="N66" s="482"/>
      <c r="O66" s="471">
        <v>8</v>
      </c>
      <c r="P66" s="705" t="s">
        <v>134</v>
      </c>
      <c r="Q66" s="701"/>
      <c r="R66" s="702"/>
      <c r="S66" s="706"/>
      <c r="T66" s="643"/>
      <c r="W66" s="476"/>
    </row>
    <row r="67" spans="1:23" ht="3" customHeight="1" thickBot="1" x14ac:dyDescent="0.4">
      <c r="A67" s="1185"/>
      <c r="B67" s="463"/>
      <c r="C67" s="558"/>
      <c r="D67" s="854"/>
      <c r="E67" s="853"/>
      <c r="F67" s="853"/>
      <c r="G67" s="853"/>
      <c r="H67" s="853"/>
      <c r="I67" s="853"/>
      <c r="J67" s="853"/>
      <c r="K67" s="853"/>
      <c r="L67" s="708"/>
      <c r="M67" s="546"/>
      <c r="N67" s="482"/>
      <c r="O67" s="471"/>
      <c r="P67" s="712"/>
      <c r="Q67" s="713"/>
      <c r="R67" s="714"/>
      <c r="S67" s="715"/>
      <c r="T67" s="716"/>
      <c r="U67" s="717"/>
      <c r="V67" s="717"/>
      <c r="W67" s="717"/>
    </row>
    <row r="68" spans="1:23" ht="15" customHeight="1" thickBot="1" x14ac:dyDescent="0.4">
      <c r="A68" s="1185"/>
      <c r="B68" s="463"/>
      <c r="C68" s="558">
        <v>9</v>
      </c>
      <c r="D68" s="1163" t="s">
        <v>136</v>
      </c>
      <c r="E68" s="1164"/>
      <c r="F68" s="1164"/>
      <c r="G68" s="1164"/>
      <c r="H68" s="1164"/>
      <c r="I68" s="1164"/>
      <c r="J68" s="1164"/>
      <c r="K68" s="848"/>
      <c r="L68" s="640"/>
      <c r="M68" s="546"/>
      <c r="N68" s="482"/>
      <c r="O68" s="471">
        <v>9</v>
      </c>
      <c r="P68" s="1156" t="s">
        <v>100</v>
      </c>
      <c r="Q68" s="1157"/>
      <c r="R68" s="1158"/>
      <c r="S68" s="706"/>
      <c r="T68" s="643"/>
      <c r="U68" s="717"/>
      <c r="V68" s="717"/>
      <c r="W68" s="717"/>
    </row>
    <row r="69" spans="1:23" ht="11.25" customHeight="1" thickBot="1" x14ac:dyDescent="0.4">
      <c r="A69" s="1185"/>
      <c r="B69" s="527"/>
      <c r="C69" s="538"/>
      <c r="D69" s="708"/>
      <c r="E69" s="708"/>
      <c r="F69" s="708"/>
      <c r="G69" s="708"/>
      <c r="H69" s="708"/>
      <c r="I69" s="708"/>
      <c r="J69" s="708"/>
      <c r="K69" s="708"/>
      <c r="L69" s="699"/>
      <c r="M69" s="546"/>
      <c r="N69" s="482"/>
      <c r="O69" s="718"/>
      <c r="P69" s="719"/>
      <c r="Q69" s="719"/>
      <c r="R69" s="719"/>
      <c r="S69" s="715"/>
      <c r="T69" s="720"/>
      <c r="U69" s="717"/>
      <c r="V69" s="717"/>
      <c r="W69" s="717"/>
    </row>
    <row r="70" spans="1:23" ht="15" customHeight="1" thickBot="1" x14ac:dyDescent="0.4">
      <c r="A70" s="1185"/>
      <c r="B70" s="527"/>
      <c r="C70" s="721"/>
      <c r="D70" s="722" t="s">
        <v>712</v>
      </c>
      <c r="E70" s="723"/>
      <c r="F70" s="723"/>
      <c r="G70" s="724"/>
      <c r="H70" s="725"/>
      <c r="I70" s="726"/>
      <c r="J70" s="725"/>
      <c r="K70" s="726"/>
      <c r="L70" s="725"/>
      <c r="M70" s="546"/>
      <c r="N70" s="482"/>
      <c r="O70" s="727"/>
      <c r="P70" s="728" t="s">
        <v>737</v>
      </c>
      <c r="Q70" s="726"/>
      <c r="R70" s="725"/>
      <c r="S70" s="729"/>
      <c r="T70" s="730"/>
      <c r="U70" s="679"/>
      <c r="W70" s="693"/>
    </row>
    <row r="71" spans="1:23" ht="15" customHeight="1" thickBot="1" x14ac:dyDescent="0.4">
      <c r="A71" s="1185"/>
      <c r="B71" s="527"/>
      <c r="C71" s="855">
        <v>10</v>
      </c>
      <c r="D71" s="856" t="s">
        <v>114</v>
      </c>
      <c r="E71" s="856"/>
      <c r="F71" s="856"/>
      <c r="G71" s="856"/>
      <c r="H71" s="856"/>
      <c r="I71" s="856"/>
      <c r="J71" s="856"/>
      <c r="K71" s="134"/>
      <c r="L71" s="732"/>
      <c r="M71" s="546"/>
      <c r="N71" s="482"/>
      <c r="O71" s="731">
        <v>10</v>
      </c>
      <c r="P71" s="1159" t="s">
        <v>106</v>
      </c>
      <c r="Q71" s="1160"/>
      <c r="R71" s="1161"/>
      <c r="S71" s="733"/>
      <c r="T71" s="734"/>
      <c r="W71" s="693"/>
    </row>
    <row r="72" spans="1:23" ht="15" customHeight="1" thickBot="1" x14ac:dyDescent="0.4">
      <c r="A72" s="1185"/>
      <c r="B72" s="527"/>
      <c r="C72" s="855">
        <v>11</v>
      </c>
      <c r="D72" s="857" t="s">
        <v>621</v>
      </c>
      <c r="E72" s="857"/>
      <c r="F72" s="857"/>
      <c r="G72" s="857"/>
      <c r="H72" s="857"/>
      <c r="I72" s="857"/>
      <c r="J72" s="857"/>
      <c r="K72" s="159"/>
      <c r="L72" s="732"/>
      <c r="M72" s="546"/>
      <c r="N72" s="482"/>
      <c r="O72" s="731">
        <v>11</v>
      </c>
      <c r="P72" s="735" t="s">
        <v>726</v>
      </c>
      <c r="Q72" s="735"/>
      <c r="R72" s="735"/>
      <c r="S72" s="736"/>
      <c r="T72" s="737"/>
      <c r="U72" s="679"/>
      <c r="W72" s="693"/>
    </row>
    <row r="73" spans="1:23" ht="15" customHeight="1" thickBot="1" x14ac:dyDescent="0.4">
      <c r="A73" s="1185"/>
      <c r="B73" s="527"/>
      <c r="C73" s="855">
        <v>12</v>
      </c>
      <c r="D73" s="857" t="s">
        <v>137</v>
      </c>
      <c r="E73" s="857"/>
      <c r="F73" s="857"/>
      <c r="G73" s="857"/>
      <c r="H73" s="857"/>
      <c r="I73" s="857"/>
      <c r="J73" s="857"/>
      <c r="K73" s="159"/>
      <c r="L73" s="732"/>
      <c r="M73" s="546"/>
      <c r="N73" s="482"/>
      <c r="O73" s="731">
        <v>12</v>
      </c>
      <c r="P73" s="738" t="s">
        <v>727</v>
      </c>
      <c r="Q73" s="738"/>
      <c r="R73" s="738"/>
      <c r="S73" s="739"/>
      <c r="T73" s="740"/>
      <c r="W73" s="693"/>
    </row>
    <row r="74" spans="1:23" ht="15" customHeight="1" thickBot="1" x14ac:dyDescent="0.4">
      <c r="A74" s="1185"/>
      <c r="B74" s="527"/>
      <c r="C74" s="855">
        <v>13</v>
      </c>
      <c r="D74" s="857" t="s">
        <v>620</v>
      </c>
      <c r="E74" s="857"/>
      <c r="F74" s="857"/>
      <c r="G74" s="857"/>
      <c r="H74" s="857"/>
      <c r="I74" s="857"/>
      <c r="J74" s="857"/>
      <c r="K74" s="159"/>
      <c r="L74" s="732"/>
      <c r="M74" s="546"/>
      <c r="N74" s="482"/>
      <c r="O74" s="731">
        <v>13</v>
      </c>
      <c r="P74" s="738" t="s">
        <v>728</v>
      </c>
      <c r="Q74" s="738"/>
      <c r="R74" s="738"/>
      <c r="S74" s="739"/>
      <c r="T74" s="737"/>
      <c r="W74" s="693"/>
    </row>
    <row r="75" spans="1:23" ht="15" customHeight="1" thickBot="1" x14ac:dyDescent="0.4">
      <c r="A75" s="1185"/>
      <c r="B75" s="527"/>
      <c r="C75" s="855">
        <v>14</v>
      </c>
      <c r="D75" s="857" t="s">
        <v>619</v>
      </c>
      <c r="E75" s="857"/>
      <c r="F75" s="857"/>
      <c r="G75" s="857"/>
      <c r="H75" s="857"/>
      <c r="I75" s="857"/>
      <c r="J75" s="857"/>
      <c r="K75" s="159"/>
      <c r="L75" s="732"/>
      <c r="M75" s="546"/>
      <c r="N75" s="482"/>
      <c r="O75" s="731">
        <v>14</v>
      </c>
      <c r="P75" s="738" t="s">
        <v>757</v>
      </c>
      <c r="Q75" s="738"/>
      <c r="R75" s="738"/>
      <c r="S75" s="739"/>
      <c r="T75" s="737"/>
      <c r="W75" s="693"/>
    </row>
    <row r="76" spans="1:23" ht="15" customHeight="1" thickBot="1" x14ac:dyDescent="0.4">
      <c r="A76" s="1185"/>
      <c r="B76" s="527"/>
      <c r="C76" s="855">
        <v>15</v>
      </c>
      <c r="D76" s="857" t="s">
        <v>180</v>
      </c>
      <c r="E76" s="857"/>
      <c r="F76" s="857"/>
      <c r="G76" s="857"/>
      <c r="H76" s="857"/>
      <c r="I76" s="857"/>
      <c r="J76" s="857"/>
      <c r="K76" s="159"/>
      <c r="L76" s="732"/>
      <c r="M76" s="546"/>
      <c r="N76" s="482"/>
      <c r="O76" s="731">
        <v>15</v>
      </c>
      <c r="P76" s="738" t="s">
        <v>181</v>
      </c>
      <c r="Q76" s="738"/>
      <c r="R76" s="738"/>
      <c r="S76" s="739"/>
      <c r="T76" s="737"/>
      <c r="W76" s="693"/>
    </row>
    <row r="77" spans="1:23" ht="15" customHeight="1" thickBot="1" x14ac:dyDescent="0.4">
      <c r="A77" s="1185"/>
      <c r="B77" s="527"/>
      <c r="C77" s="855">
        <v>16</v>
      </c>
      <c r="D77" s="857" t="s">
        <v>617</v>
      </c>
      <c r="E77" s="857"/>
      <c r="F77" s="857"/>
      <c r="G77" s="857"/>
      <c r="H77" s="857"/>
      <c r="I77" s="857"/>
      <c r="J77" s="857"/>
      <c r="K77" s="159"/>
      <c r="L77" s="732"/>
      <c r="M77" s="546"/>
      <c r="N77" s="482"/>
      <c r="O77" s="731">
        <v>16</v>
      </c>
      <c r="P77" s="738" t="s">
        <v>181</v>
      </c>
      <c r="Q77" s="738"/>
      <c r="R77" s="738"/>
      <c r="S77" s="739"/>
      <c r="T77" s="737"/>
      <c r="W77" s="693"/>
    </row>
    <row r="78" spans="1:23" ht="15" customHeight="1" thickBot="1" x14ac:dyDescent="0.4">
      <c r="A78" s="1185"/>
      <c r="B78" s="527"/>
      <c r="C78" s="855">
        <v>17</v>
      </c>
      <c r="D78" s="857" t="s">
        <v>616</v>
      </c>
      <c r="E78" s="857"/>
      <c r="F78" s="857"/>
      <c r="G78" s="857"/>
      <c r="H78" s="857"/>
      <c r="I78" s="857"/>
      <c r="J78" s="857"/>
      <c r="K78" s="159"/>
      <c r="L78" s="732"/>
      <c r="M78" s="546"/>
      <c r="N78" s="482"/>
      <c r="O78" s="731">
        <v>17</v>
      </c>
      <c r="P78" s="741" t="s">
        <v>334</v>
      </c>
      <c r="Q78" s="741"/>
      <c r="R78" s="741"/>
      <c r="S78" s="742"/>
      <c r="T78" s="737"/>
      <c r="W78" s="693"/>
    </row>
    <row r="79" spans="1:23" ht="15" customHeight="1" thickBot="1" x14ac:dyDescent="0.4">
      <c r="A79" s="1185"/>
      <c r="B79" s="527"/>
      <c r="C79" s="855">
        <v>18</v>
      </c>
      <c r="D79" s="857" t="s">
        <v>615</v>
      </c>
      <c r="E79" s="857"/>
      <c r="F79" s="857"/>
      <c r="G79" s="857"/>
      <c r="H79" s="857"/>
      <c r="I79" s="857"/>
      <c r="J79" s="857"/>
      <c r="K79" s="159"/>
      <c r="L79" s="732"/>
      <c r="M79" s="546"/>
      <c r="N79" s="482"/>
      <c r="O79" s="731">
        <v>18</v>
      </c>
      <c r="P79" s="738" t="s">
        <v>181</v>
      </c>
      <c r="Q79" s="738"/>
      <c r="R79" s="738"/>
      <c r="S79" s="739"/>
      <c r="T79" s="737"/>
      <c r="W79" s="693"/>
    </row>
    <row r="80" spans="1:23" ht="15" customHeight="1" thickBot="1" x14ac:dyDescent="0.4">
      <c r="A80" s="1185"/>
      <c r="B80" s="527"/>
      <c r="C80" s="855">
        <v>19</v>
      </c>
      <c r="D80" s="857" t="s">
        <v>614</v>
      </c>
      <c r="E80" s="857"/>
      <c r="F80" s="857"/>
      <c r="G80" s="857"/>
      <c r="H80" s="857"/>
      <c r="I80" s="857"/>
      <c r="J80" s="857"/>
      <c r="K80" s="159"/>
      <c r="L80" s="732"/>
      <c r="M80" s="546"/>
      <c r="N80" s="482"/>
      <c r="O80" s="731">
        <v>19</v>
      </c>
      <c r="P80" s="738" t="s">
        <v>729</v>
      </c>
      <c r="Q80" s="738"/>
      <c r="R80" s="738"/>
      <c r="S80" s="739"/>
      <c r="T80" s="737"/>
      <c r="W80" s="693"/>
    </row>
    <row r="81" spans="1:23" ht="15" customHeight="1" thickBot="1" x14ac:dyDescent="0.4">
      <c r="A81" s="1185"/>
      <c r="B81" s="527"/>
      <c r="C81" s="855">
        <v>20</v>
      </c>
      <c r="D81" s="857" t="s">
        <v>613</v>
      </c>
      <c r="E81" s="857"/>
      <c r="F81" s="857"/>
      <c r="G81" s="857"/>
      <c r="H81" s="857"/>
      <c r="I81" s="857"/>
      <c r="J81" s="857"/>
      <c r="K81" s="159"/>
      <c r="L81" s="732"/>
      <c r="M81" s="546"/>
      <c r="N81" s="482"/>
      <c r="O81" s="731">
        <v>20</v>
      </c>
      <c r="P81" s="738" t="s">
        <v>730</v>
      </c>
      <c r="Q81" s="738"/>
      <c r="R81" s="738"/>
      <c r="S81" s="739"/>
      <c r="T81" s="737"/>
      <c r="W81" s="693"/>
    </row>
    <row r="82" spans="1:23" ht="15" customHeight="1" thickBot="1" x14ac:dyDescent="0.4">
      <c r="A82" s="1185"/>
      <c r="B82" s="527"/>
      <c r="C82" s="855">
        <v>21</v>
      </c>
      <c r="D82" s="857" t="s">
        <v>612</v>
      </c>
      <c r="E82" s="857"/>
      <c r="F82" s="857"/>
      <c r="G82" s="857"/>
      <c r="H82" s="857"/>
      <c r="I82" s="857"/>
      <c r="J82" s="857"/>
      <c r="K82" s="159"/>
      <c r="L82" s="732"/>
      <c r="M82" s="546"/>
      <c r="N82" s="482"/>
      <c r="O82" s="731">
        <v>21</v>
      </c>
      <c r="P82" s="741" t="s">
        <v>731</v>
      </c>
      <c r="Q82" s="741"/>
      <c r="R82" s="741"/>
      <c r="S82" s="743"/>
      <c r="T82" s="737"/>
      <c r="W82" s="693"/>
    </row>
    <row r="83" spans="1:23" ht="15" customHeight="1" thickBot="1" x14ac:dyDescent="0.4">
      <c r="A83" s="1185"/>
      <c r="B83" s="527"/>
      <c r="C83" s="855">
        <v>22</v>
      </c>
      <c r="D83" s="857" t="s">
        <v>611</v>
      </c>
      <c r="E83" s="857"/>
      <c r="F83" s="857"/>
      <c r="G83" s="857"/>
      <c r="H83" s="857"/>
      <c r="I83" s="857"/>
      <c r="J83" s="857"/>
      <c r="K83" s="159"/>
      <c r="L83" s="732"/>
      <c r="M83" s="546"/>
      <c r="N83" s="482"/>
      <c r="O83" s="731">
        <v>22</v>
      </c>
      <c r="P83" s="738" t="s">
        <v>731</v>
      </c>
      <c r="Q83" s="738"/>
      <c r="R83" s="738"/>
      <c r="S83" s="739"/>
      <c r="T83" s="737"/>
      <c r="W83" s="693"/>
    </row>
    <row r="84" spans="1:23" ht="15" customHeight="1" thickBot="1" x14ac:dyDescent="0.4">
      <c r="A84" s="1185"/>
      <c r="B84" s="527"/>
      <c r="C84" s="855">
        <v>23</v>
      </c>
      <c r="D84" s="857" t="s">
        <v>610</v>
      </c>
      <c r="E84" s="857"/>
      <c r="F84" s="857"/>
      <c r="G84" s="857"/>
      <c r="H84" s="857"/>
      <c r="I84" s="857"/>
      <c r="J84" s="857"/>
      <c r="K84" s="159"/>
      <c r="L84" s="732"/>
      <c r="M84" s="546"/>
      <c r="N84" s="482"/>
      <c r="O84" s="731">
        <v>23</v>
      </c>
      <c r="P84" s="738" t="s">
        <v>732</v>
      </c>
      <c r="Q84" s="738"/>
      <c r="R84" s="738"/>
      <c r="S84" s="739"/>
      <c r="T84" s="737"/>
      <c r="W84" s="693"/>
    </row>
    <row r="85" spans="1:23" ht="15" customHeight="1" thickBot="1" x14ac:dyDescent="0.4">
      <c r="A85" s="1185"/>
      <c r="B85" s="527"/>
      <c r="C85" s="855">
        <v>24</v>
      </c>
      <c r="D85" s="857" t="s">
        <v>371</v>
      </c>
      <c r="E85" s="857"/>
      <c r="F85" s="857"/>
      <c r="G85" s="857"/>
      <c r="H85" s="857"/>
      <c r="I85" s="857"/>
      <c r="J85" s="857"/>
      <c r="K85" s="159"/>
      <c r="L85" s="732"/>
      <c r="M85" s="546"/>
      <c r="N85" s="482"/>
      <c r="O85" s="731">
        <v>24</v>
      </c>
      <c r="P85" s="741" t="s">
        <v>733</v>
      </c>
      <c r="Q85" s="741"/>
      <c r="R85" s="741"/>
      <c r="S85" s="743"/>
      <c r="T85" s="737"/>
      <c r="W85" s="693"/>
    </row>
    <row r="86" spans="1:23" ht="15" customHeight="1" thickBot="1" x14ac:dyDescent="0.4">
      <c r="A86" s="1185"/>
      <c r="B86" s="527"/>
      <c r="C86" s="731"/>
      <c r="D86" s="546"/>
      <c r="E86" s="546"/>
      <c r="F86" s="546"/>
      <c r="G86" s="546"/>
      <c r="H86" s="546"/>
      <c r="I86" s="546"/>
      <c r="K86" s="717"/>
      <c r="M86" s="546"/>
      <c r="N86" s="482"/>
      <c r="O86" s="744"/>
      <c r="P86" s="632"/>
      <c r="Q86" s="632"/>
      <c r="R86" s="632"/>
      <c r="S86" s="632"/>
      <c r="W86" s="693"/>
    </row>
    <row r="87" spans="1:23" ht="20.149999999999999" customHeight="1" thickBot="1" x14ac:dyDescent="0.4">
      <c r="A87" s="1185"/>
      <c r="B87" s="527"/>
      <c r="C87" s="745" t="s">
        <v>166</v>
      </c>
      <c r="D87" s="689"/>
      <c r="E87" s="689"/>
      <c r="F87" s="689"/>
      <c r="G87" s="689"/>
      <c r="H87" s="689"/>
      <c r="I87" s="689"/>
      <c r="J87" s="689"/>
      <c r="K87" s="689"/>
      <c r="L87" s="572"/>
      <c r="M87" s="546"/>
      <c r="N87" s="482"/>
      <c r="O87" s="746" t="s">
        <v>167</v>
      </c>
      <c r="P87" s="689"/>
      <c r="Q87" s="689"/>
      <c r="R87" s="747"/>
      <c r="S87" s="692"/>
      <c r="T87" s="575"/>
      <c r="W87" s="693"/>
    </row>
    <row r="88" spans="1:23" ht="3" customHeight="1" x14ac:dyDescent="0.35">
      <c r="A88" s="1185"/>
      <c r="B88" s="463"/>
      <c r="C88" s="748"/>
      <c r="D88" s="749"/>
      <c r="E88" s="750"/>
      <c r="F88" s="750"/>
      <c r="G88" s="750"/>
      <c r="H88" s="750"/>
      <c r="I88" s="750"/>
      <c r="J88" s="750"/>
      <c r="K88" s="748"/>
      <c r="L88" s="751"/>
      <c r="M88" s="527"/>
      <c r="N88" s="482"/>
      <c r="O88" s="695"/>
      <c r="P88" s="632"/>
      <c r="Q88" s="632"/>
      <c r="R88" s="696"/>
      <c r="S88" s="697"/>
      <c r="T88" s="614"/>
      <c r="V88" s="632"/>
      <c r="W88" s="476"/>
    </row>
    <row r="89" spans="1:23" ht="15" customHeight="1" x14ac:dyDescent="0.35">
      <c r="A89" s="1185"/>
      <c r="B89" s="463"/>
      <c r="C89" s="586">
        <v>25</v>
      </c>
      <c r="D89" s="1092" t="s">
        <v>592</v>
      </c>
      <c r="E89" s="1093"/>
      <c r="F89" s="1093"/>
      <c r="G89" s="1093"/>
      <c r="H89" s="1093"/>
      <c r="I89" s="1093"/>
      <c r="J89" s="1162"/>
      <c r="K89" s="460"/>
      <c r="L89" s="590"/>
      <c r="M89" s="527"/>
      <c r="N89" s="482"/>
      <c r="O89" s="471"/>
      <c r="R89" s="473"/>
      <c r="S89" s="474"/>
      <c r="T89" s="475"/>
      <c r="W89" s="476"/>
    </row>
    <row r="90" spans="1:23" ht="12" customHeight="1" thickBot="1" x14ac:dyDescent="0.4">
      <c r="A90" s="1185"/>
      <c r="B90" s="463"/>
      <c r="C90" s="586"/>
      <c r="D90" s="1077"/>
      <c r="E90" s="1078"/>
      <c r="F90" s="1078"/>
      <c r="G90" s="1078"/>
      <c r="H90" s="1078"/>
      <c r="I90" s="1078"/>
      <c r="J90" s="1079"/>
      <c r="K90" s="44"/>
      <c r="L90" s="468"/>
      <c r="M90" s="527"/>
      <c r="N90" s="482"/>
      <c r="O90" s="471"/>
      <c r="R90" s="473"/>
      <c r="S90" s="474"/>
      <c r="T90" s="639"/>
      <c r="W90" s="476"/>
    </row>
    <row r="91" spans="1:23" ht="15" thickBot="1" x14ac:dyDescent="0.4">
      <c r="A91" s="1185"/>
      <c r="B91" s="463"/>
      <c r="C91" s="586"/>
      <c r="D91" s="1149"/>
      <c r="E91" s="1150"/>
      <c r="F91" s="1150"/>
      <c r="G91" s="1150"/>
      <c r="H91" s="1150"/>
      <c r="I91" s="1150"/>
      <c r="J91" s="1151"/>
      <c r="K91" s="858"/>
      <c r="L91" s="640"/>
      <c r="M91" s="546"/>
      <c r="N91" s="482"/>
      <c r="O91" s="471">
        <v>25</v>
      </c>
      <c r="P91" s="1138" t="s">
        <v>100</v>
      </c>
      <c r="Q91" s="1139"/>
      <c r="R91" s="1140"/>
      <c r="S91" s="706"/>
      <c r="T91" s="643"/>
      <c r="W91" s="476"/>
    </row>
    <row r="92" spans="1:23" ht="3" customHeight="1" x14ac:dyDescent="0.35">
      <c r="A92" s="1185"/>
      <c r="B92" s="463"/>
      <c r="C92" s="586"/>
      <c r="D92" s="42"/>
      <c r="E92" s="43"/>
      <c r="F92" s="43"/>
      <c r="G92" s="43"/>
      <c r="H92" s="43"/>
      <c r="I92" s="43"/>
      <c r="J92" s="44"/>
      <c r="K92" s="43"/>
      <c r="L92" s="538"/>
      <c r="M92" s="546"/>
      <c r="N92" s="482"/>
      <c r="O92" s="471"/>
      <c r="P92" s="752"/>
      <c r="Q92" s="717"/>
      <c r="R92" s="753"/>
      <c r="S92" s="706"/>
      <c r="T92" s="718"/>
      <c r="W92" s="476"/>
    </row>
    <row r="93" spans="1:23" ht="15" customHeight="1" x14ac:dyDescent="0.35">
      <c r="A93" s="1185"/>
      <c r="B93" s="463"/>
      <c r="C93" s="586">
        <v>26</v>
      </c>
      <c r="D93" s="1077" t="s">
        <v>168</v>
      </c>
      <c r="E93" s="1078"/>
      <c r="F93" s="1078"/>
      <c r="G93" s="1078"/>
      <c r="H93" s="1078"/>
      <c r="I93" s="1078"/>
      <c r="J93" s="1079"/>
      <c r="K93" s="43"/>
      <c r="L93" s="538"/>
      <c r="M93" s="546"/>
      <c r="N93" s="482"/>
      <c r="O93" s="471"/>
      <c r="P93" s="754"/>
      <c r="Q93" s="755"/>
      <c r="R93" s="756"/>
      <c r="S93" s="706"/>
      <c r="T93" s="718"/>
      <c r="W93" s="476"/>
    </row>
    <row r="94" spans="1:23" ht="15" thickBot="1" x14ac:dyDescent="0.4">
      <c r="A94" s="1185"/>
      <c r="B94" s="463"/>
      <c r="C94" s="586"/>
      <c r="D94" s="1077"/>
      <c r="E94" s="1078"/>
      <c r="F94" s="1078"/>
      <c r="G94" s="1078"/>
      <c r="H94" s="1078"/>
      <c r="I94" s="1078"/>
      <c r="J94" s="1079"/>
      <c r="K94" s="43"/>
      <c r="L94" s="538"/>
      <c r="M94" s="546"/>
      <c r="N94" s="482"/>
      <c r="O94" s="471"/>
      <c r="P94" s="754"/>
      <c r="Q94" s="755"/>
      <c r="R94" s="756"/>
      <c r="S94" s="706"/>
      <c r="T94" s="718"/>
      <c r="W94" s="476"/>
    </row>
    <row r="95" spans="1:23" ht="15" thickBot="1" x14ac:dyDescent="0.4">
      <c r="A95" s="1185"/>
      <c r="B95" s="463"/>
      <c r="C95" s="586"/>
      <c r="D95" s="1149"/>
      <c r="E95" s="1150"/>
      <c r="F95" s="1150"/>
      <c r="G95" s="1150"/>
      <c r="H95" s="1150"/>
      <c r="I95" s="1150"/>
      <c r="J95" s="1151"/>
      <c r="K95" s="858"/>
      <c r="L95" s="640"/>
      <c r="M95" s="546"/>
      <c r="N95" s="482"/>
      <c r="O95" s="471">
        <v>26</v>
      </c>
      <c r="P95" s="1138" t="s">
        <v>100</v>
      </c>
      <c r="Q95" s="1139"/>
      <c r="R95" s="1140"/>
      <c r="S95" s="706"/>
      <c r="T95" s="643"/>
      <c r="W95" s="476"/>
    </row>
    <row r="96" spans="1:23" ht="3" customHeight="1" x14ac:dyDescent="0.35">
      <c r="A96" s="1185"/>
      <c r="B96" s="463"/>
      <c r="C96" s="583"/>
      <c r="D96" s="42"/>
      <c r="E96" s="43"/>
      <c r="F96" s="43"/>
      <c r="G96" s="43"/>
      <c r="H96" s="43"/>
      <c r="I96" s="43"/>
      <c r="J96" s="43"/>
      <c r="K96" s="43"/>
      <c r="L96" s="547"/>
      <c r="M96" s="546"/>
      <c r="N96" s="482"/>
      <c r="O96" s="471"/>
      <c r="P96" s="757"/>
      <c r="Q96" s="758"/>
      <c r="R96" s="759"/>
      <c r="S96" s="760"/>
      <c r="T96" s="760"/>
      <c r="W96" s="476"/>
    </row>
    <row r="97" spans="1:23" ht="15" customHeight="1" thickBot="1" x14ac:dyDescent="0.4">
      <c r="A97" s="1185"/>
      <c r="B97" s="463"/>
      <c r="C97" s="586">
        <v>27</v>
      </c>
      <c r="D97" s="1085" t="s">
        <v>169</v>
      </c>
      <c r="E97" s="1086"/>
      <c r="F97" s="1086"/>
      <c r="G97" s="1086"/>
      <c r="H97" s="1086"/>
      <c r="I97" s="1086"/>
      <c r="J97" s="1086"/>
      <c r="K97" s="1086"/>
      <c r="L97" s="468"/>
      <c r="M97" s="527"/>
      <c r="N97" s="482"/>
      <c r="O97" s="471"/>
      <c r="R97" s="473"/>
      <c r="S97" s="474"/>
      <c r="T97" s="760"/>
      <c r="W97" s="476"/>
    </row>
    <row r="98" spans="1:23" ht="15" thickBot="1" x14ac:dyDescent="0.4">
      <c r="A98" s="1185"/>
      <c r="B98" s="463"/>
      <c r="C98" s="586"/>
      <c r="D98" s="1149"/>
      <c r="E98" s="1150"/>
      <c r="F98" s="1150"/>
      <c r="G98" s="1150"/>
      <c r="H98" s="1150"/>
      <c r="I98" s="1150"/>
      <c r="J98" s="1150"/>
      <c r="K98" s="1150"/>
      <c r="L98" s="640"/>
      <c r="M98" s="546"/>
      <c r="N98" s="482"/>
      <c r="O98" s="471">
        <v>27</v>
      </c>
      <c r="P98" s="1138" t="s">
        <v>100</v>
      </c>
      <c r="Q98" s="1139"/>
      <c r="R98" s="1140"/>
      <c r="S98" s="706"/>
      <c r="T98" s="643"/>
      <c r="W98" s="476"/>
    </row>
    <row r="99" spans="1:23" ht="3" customHeight="1" thickBot="1" x14ac:dyDescent="0.4">
      <c r="A99" s="1185"/>
      <c r="B99" s="463"/>
      <c r="C99" s="583"/>
      <c r="D99" s="859"/>
      <c r="E99" s="1153"/>
      <c r="F99" s="1154"/>
      <c r="G99" s="139"/>
      <c r="H99" s="29"/>
      <c r="I99" s="29"/>
      <c r="J99" s="29"/>
      <c r="K99" s="29"/>
      <c r="L99" s="558"/>
      <c r="M99" s="527"/>
      <c r="N99" s="482"/>
      <c r="O99" s="471"/>
      <c r="P99" s="632"/>
      <c r="Q99" s="632"/>
      <c r="R99" s="696"/>
      <c r="S99" s="474"/>
      <c r="T99" s="711"/>
      <c r="W99" s="476"/>
    </row>
    <row r="100" spans="1:23" ht="15" customHeight="1" thickBot="1" x14ac:dyDescent="0.4">
      <c r="A100" s="1185"/>
      <c r="B100" s="463"/>
      <c r="C100" s="583">
        <v>28</v>
      </c>
      <c r="D100" s="1083" t="s">
        <v>170</v>
      </c>
      <c r="E100" s="1084"/>
      <c r="F100" s="1084"/>
      <c r="G100" s="1084"/>
      <c r="H100" s="1084"/>
      <c r="I100" s="1084"/>
      <c r="J100" s="1152"/>
      <c r="K100" s="43"/>
      <c r="L100" s="640"/>
      <c r="M100" s="546"/>
      <c r="N100" s="482"/>
      <c r="O100" s="471">
        <v>28</v>
      </c>
      <c r="P100" s="1138" t="s">
        <v>100</v>
      </c>
      <c r="Q100" s="1139"/>
      <c r="R100" s="1140"/>
      <c r="S100" s="706"/>
      <c r="T100" s="643"/>
      <c r="W100" s="476"/>
    </row>
    <row r="101" spans="1:23" ht="3" customHeight="1" thickBot="1" x14ac:dyDescent="0.4">
      <c r="A101" s="1185"/>
      <c r="B101" s="463"/>
      <c r="C101" s="583"/>
      <c r="D101" s="75"/>
      <c r="E101" s="860"/>
      <c r="F101" s="861"/>
      <c r="G101" s="139"/>
      <c r="H101" s="29"/>
      <c r="I101" s="29"/>
      <c r="J101" s="29"/>
      <c r="K101" s="862"/>
      <c r="L101" s="558"/>
      <c r="M101" s="527"/>
      <c r="N101" s="482"/>
      <c r="O101" s="471"/>
      <c r="P101" s="632"/>
      <c r="Q101" s="632"/>
      <c r="R101" s="696"/>
      <c r="S101" s="474"/>
      <c r="T101" s="711"/>
      <c r="W101" s="476"/>
    </row>
    <row r="102" spans="1:23" ht="15" thickBot="1" x14ac:dyDescent="0.4">
      <c r="A102" s="1185"/>
      <c r="B102" s="463"/>
      <c r="C102" s="583">
        <v>29</v>
      </c>
      <c r="D102" s="67" t="s">
        <v>171</v>
      </c>
      <c r="E102" s="863"/>
      <c r="F102" s="864"/>
      <c r="G102" s="179"/>
      <c r="H102" s="32"/>
      <c r="I102" s="32"/>
      <c r="J102" s="32"/>
      <c r="K102" s="865"/>
      <c r="L102" s="640"/>
      <c r="M102" s="761"/>
      <c r="N102" s="482"/>
      <c r="O102" s="471">
        <v>29</v>
      </c>
      <c r="P102" s="1138" t="s">
        <v>100</v>
      </c>
      <c r="Q102" s="1139"/>
      <c r="R102" s="1140"/>
      <c r="S102" s="706"/>
      <c r="T102" s="643"/>
      <c r="W102" s="476"/>
    </row>
    <row r="103" spans="1:23" ht="3" customHeight="1" x14ac:dyDescent="0.35">
      <c r="A103" s="1185"/>
      <c r="B103" s="463"/>
      <c r="C103" s="583"/>
      <c r="D103" s="75"/>
      <c r="E103" s="860"/>
      <c r="F103" s="861"/>
      <c r="G103" s="139"/>
      <c r="H103" s="29"/>
      <c r="I103" s="29"/>
      <c r="J103" s="29"/>
      <c r="K103" s="29"/>
      <c r="L103" s="526"/>
      <c r="M103" s="527"/>
      <c r="N103" s="482"/>
      <c r="O103" s="471"/>
      <c r="P103" s="632"/>
      <c r="Q103" s="632"/>
      <c r="R103" s="696"/>
      <c r="S103" s="474"/>
      <c r="T103" s="614"/>
      <c r="W103" s="476"/>
    </row>
    <row r="104" spans="1:23" ht="15" customHeight="1" thickBot="1" x14ac:dyDescent="0.4">
      <c r="A104" s="1185"/>
      <c r="B104" s="463"/>
      <c r="C104" s="586">
        <v>30</v>
      </c>
      <c r="D104" s="1085" t="s">
        <v>172</v>
      </c>
      <c r="E104" s="1086"/>
      <c r="F104" s="1086"/>
      <c r="G104" s="1086"/>
      <c r="H104" s="1086"/>
      <c r="I104" s="1086"/>
      <c r="J104" s="1086"/>
      <c r="K104" s="1086"/>
      <c r="L104" s="468"/>
      <c r="M104" s="527"/>
      <c r="N104" s="482"/>
      <c r="O104" s="471"/>
      <c r="R104" s="473"/>
      <c r="S104" s="474"/>
      <c r="T104" s="639"/>
      <c r="W104" s="476"/>
    </row>
    <row r="105" spans="1:23" ht="15" thickBot="1" x14ac:dyDescent="0.4">
      <c r="A105" s="1185"/>
      <c r="B105" s="463"/>
      <c r="C105" s="586"/>
      <c r="D105" s="1149"/>
      <c r="E105" s="1150"/>
      <c r="F105" s="1150"/>
      <c r="G105" s="1150"/>
      <c r="H105" s="1150"/>
      <c r="I105" s="1150"/>
      <c r="J105" s="1150"/>
      <c r="K105" s="1150"/>
      <c r="L105" s="640"/>
      <c r="M105" s="761"/>
      <c r="N105" s="482"/>
      <c r="O105" s="471">
        <v>30</v>
      </c>
      <c r="P105" s="1138" t="s">
        <v>100</v>
      </c>
      <c r="Q105" s="1139"/>
      <c r="R105" s="1140"/>
      <c r="S105" s="706"/>
      <c r="T105" s="643"/>
      <c r="W105" s="476"/>
    </row>
    <row r="106" spans="1:23" ht="3" customHeight="1" thickBot="1" x14ac:dyDescent="0.4">
      <c r="A106" s="1185"/>
      <c r="B106" s="463"/>
      <c r="C106" s="586"/>
      <c r="D106" s="866"/>
      <c r="E106" s="185"/>
      <c r="F106" s="185"/>
      <c r="G106" s="185"/>
      <c r="H106" s="185"/>
      <c r="I106" s="185"/>
      <c r="J106" s="185"/>
      <c r="K106" s="867"/>
      <c r="L106" s="558"/>
      <c r="M106" s="527"/>
      <c r="N106" s="482"/>
      <c r="O106" s="471"/>
      <c r="P106" s="632"/>
      <c r="Q106" s="632"/>
      <c r="R106" s="696"/>
      <c r="S106" s="474"/>
      <c r="T106" s="711"/>
      <c r="W106" s="476"/>
    </row>
    <row r="107" spans="1:23" ht="15" customHeight="1" thickBot="1" x14ac:dyDescent="0.4">
      <c r="A107" s="1185"/>
      <c r="B107" s="463"/>
      <c r="C107" s="586">
        <v>31</v>
      </c>
      <c r="D107" s="1122" t="s">
        <v>751</v>
      </c>
      <c r="E107" s="1123"/>
      <c r="F107" s="1123"/>
      <c r="G107" s="1123"/>
      <c r="H107" s="1123"/>
      <c r="I107" s="1123"/>
      <c r="J107" s="1123"/>
      <c r="K107" s="1155"/>
      <c r="L107" s="640"/>
      <c r="M107" s="761"/>
      <c r="N107" s="482"/>
      <c r="O107" s="762">
        <v>31</v>
      </c>
      <c r="P107" s="1138" t="s">
        <v>100</v>
      </c>
      <c r="Q107" s="1139"/>
      <c r="R107" s="1140"/>
      <c r="S107" s="706"/>
      <c r="T107" s="643"/>
      <c r="W107" s="476"/>
    </row>
    <row r="108" spans="1:23" ht="3" customHeight="1" thickBot="1" x14ac:dyDescent="0.4">
      <c r="A108" s="1185"/>
      <c r="B108" s="463"/>
      <c r="C108" s="586"/>
      <c r="D108" s="76"/>
      <c r="E108" s="77"/>
      <c r="F108" s="77"/>
      <c r="G108" s="77"/>
      <c r="H108" s="77"/>
      <c r="I108" s="77"/>
      <c r="J108" s="77"/>
      <c r="K108" s="868"/>
      <c r="L108" s="558"/>
      <c r="M108" s="527"/>
      <c r="N108" s="482"/>
      <c r="P108" s="632"/>
      <c r="Q108" s="632"/>
      <c r="R108" s="696"/>
      <c r="S108" s="474"/>
      <c r="T108" s="711">
        <v>1</v>
      </c>
      <c r="W108" s="476"/>
    </row>
    <row r="109" spans="1:23" ht="15" customHeight="1" thickBot="1" x14ac:dyDescent="0.4">
      <c r="A109" s="1185"/>
      <c r="B109" s="463"/>
      <c r="C109" s="586">
        <v>32</v>
      </c>
      <c r="D109" s="1122" t="s">
        <v>752</v>
      </c>
      <c r="E109" s="1123"/>
      <c r="F109" s="1123"/>
      <c r="G109" s="1123"/>
      <c r="H109" s="1123"/>
      <c r="I109" s="1123"/>
      <c r="J109" s="1123"/>
      <c r="K109" s="1155"/>
      <c r="L109" s="640"/>
      <c r="M109" s="761"/>
      <c r="N109" s="482"/>
      <c r="O109" s="762">
        <v>32</v>
      </c>
      <c r="P109" s="1132" t="s">
        <v>134</v>
      </c>
      <c r="Q109" s="1133"/>
      <c r="R109" s="1134"/>
      <c r="S109" s="706"/>
      <c r="T109" s="643"/>
      <c r="W109" s="476"/>
    </row>
    <row r="110" spans="1:23" ht="3" customHeight="1" thickBot="1" x14ac:dyDescent="0.4">
      <c r="A110" s="1185"/>
      <c r="B110" s="527"/>
      <c r="C110" s="763"/>
      <c r="D110" s="34"/>
      <c r="E110" s="34"/>
      <c r="F110" s="34"/>
      <c r="G110" s="34"/>
      <c r="H110" s="34"/>
      <c r="I110" s="34"/>
      <c r="J110" s="34"/>
      <c r="K110" s="34"/>
      <c r="L110" s="538"/>
      <c r="M110" s="546"/>
      <c r="N110" s="482"/>
      <c r="P110" s="632"/>
      <c r="Q110" s="632"/>
      <c r="R110" s="632"/>
      <c r="S110" s="474"/>
      <c r="T110" s="614"/>
      <c r="W110" s="476"/>
    </row>
    <row r="111" spans="1:23" ht="26.25" customHeight="1" thickBot="1" x14ac:dyDescent="0.4">
      <c r="A111" s="1185"/>
      <c r="B111" s="527"/>
      <c r="C111" s="763">
        <v>33</v>
      </c>
      <c r="D111" s="1172" t="s">
        <v>753</v>
      </c>
      <c r="E111" s="1173"/>
      <c r="F111" s="1173"/>
      <c r="G111" s="1173"/>
      <c r="H111" s="1173"/>
      <c r="I111" s="1173"/>
      <c r="J111" s="1173"/>
      <c r="K111" s="31"/>
      <c r="L111" s="640"/>
      <c r="M111" s="546"/>
      <c r="N111" s="482"/>
      <c r="O111" s="471">
        <v>33</v>
      </c>
      <c r="P111" s="1132" t="s">
        <v>134</v>
      </c>
      <c r="Q111" s="1133"/>
      <c r="R111" s="1134"/>
      <c r="S111" s="706"/>
      <c r="T111" s="643"/>
      <c r="W111" s="476"/>
    </row>
    <row r="112" spans="1:23" ht="3" customHeight="1" x14ac:dyDescent="0.35">
      <c r="A112" s="1185"/>
      <c r="B112" s="527"/>
      <c r="C112" s="763"/>
      <c r="D112" s="34"/>
      <c r="E112" s="34"/>
      <c r="F112" s="34"/>
      <c r="G112" s="34"/>
      <c r="H112" s="34"/>
      <c r="I112" s="34"/>
      <c r="J112" s="34"/>
      <c r="K112" s="34"/>
      <c r="L112" s="538"/>
      <c r="M112" s="546"/>
      <c r="N112" s="482"/>
      <c r="O112" s="679"/>
      <c r="P112" s="632"/>
      <c r="Q112" s="632"/>
      <c r="R112" s="632"/>
      <c r="S112" s="474"/>
      <c r="T112" s="614"/>
      <c r="W112" s="476"/>
    </row>
    <row r="113" spans="1:23" ht="15.75" customHeight="1" thickBot="1" x14ac:dyDescent="0.4">
      <c r="A113" s="1185"/>
      <c r="B113" s="463"/>
      <c r="C113" s="652">
        <v>34</v>
      </c>
      <c r="D113" s="1077" t="s">
        <v>747</v>
      </c>
      <c r="E113" s="1078"/>
      <c r="F113" s="1078"/>
      <c r="G113" s="1078"/>
      <c r="H113" s="1078"/>
      <c r="I113" s="1078"/>
      <c r="J113" s="1079"/>
      <c r="K113" s="9"/>
      <c r="L113" s="463"/>
      <c r="M113" s="463"/>
      <c r="N113" s="482"/>
      <c r="O113" s="679"/>
      <c r="S113" s="474"/>
      <c r="T113" s="614"/>
    </row>
    <row r="114" spans="1:23" ht="15" customHeight="1" thickBot="1" x14ac:dyDescent="0.4">
      <c r="A114" s="1185"/>
      <c r="B114" s="463"/>
      <c r="C114" s="652"/>
      <c r="D114" s="1149"/>
      <c r="E114" s="1150"/>
      <c r="F114" s="1150"/>
      <c r="G114" s="1150"/>
      <c r="H114" s="1150"/>
      <c r="I114" s="1150"/>
      <c r="J114" s="1151"/>
      <c r="K114" s="186"/>
      <c r="L114" s="640"/>
      <c r="M114" s="463"/>
      <c r="N114" s="482"/>
      <c r="O114" s="471">
        <v>34</v>
      </c>
      <c r="P114" s="1138" t="s">
        <v>100</v>
      </c>
      <c r="Q114" s="1139"/>
      <c r="R114" s="1140"/>
      <c r="S114" s="706"/>
      <c r="T114" s="643"/>
    </row>
    <row r="115" spans="1:23" ht="3" customHeight="1" thickBot="1" x14ac:dyDescent="0.4">
      <c r="A115" s="1185"/>
      <c r="B115" s="463"/>
      <c r="C115" s="764"/>
      <c r="D115" s="42"/>
      <c r="E115" s="43"/>
      <c r="F115" s="43"/>
      <c r="G115" s="43"/>
      <c r="H115" s="43"/>
      <c r="I115" s="43"/>
      <c r="J115" s="29"/>
      <c r="K115" s="29"/>
      <c r="L115" s="538"/>
      <c r="M115" s="463"/>
      <c r="N115" s="482"/>
      <c r="O115" s="679"/>
      <c r="P115" s="632"/>
      <c r="Q115" s="632"/>
      <c r="R115" s="632"/>
      <c r="S115" s="474"/>
      <c r="T115" s="614"/>
    </row>
    <row r="116" spans="1:23" ht="15.75" customHeight="1" thickBot="1" x14ac:dyDescent="0.4">
      <c r="A116" s="1185"/>
      <c r="B116" s="463"/>
      <c r="C116" s="765">
        <v>35</v>
      </c>
      <c r="D116" s="1083" t="s">
        <v>175</v>
      </c>
      <c r="E116" s="1084"/>
      <c r="F116" s="1084"/>
      <c r="G116" s="1084"/>
      <c r="H116" s="1084"/>
      <c r="I116" s="1152"/>
      <c r="J116" s="869"/>
      <c r="K116" s="186"/>
      <c r="L116" s="640"/>
      <c r="M116" s="463"/>
      <c r="N116" s="482"/>
      <c r="O116" s="471">
        <v>35</v>
      </c>
      <c r="P116" s="1138" t="s">
        <v>100</v>
      </c>
      <c r="Q116" s="1139"/>
      <c r="R116" s="1140"/>
      <c r="S116" s="706"/>
      <c r="T116" s="643"/>
    </row>
    <row r="117" spans="1:23" ht="3" customHeight="1" thickBot="1" x14ac:dyDescent="0.4">
      <c r="A117" s="1185"/>
      <c r="B117" s="463"/>
      <c r="C117" s="652"/>
      <c r="D117" s="42"/>
      <c r="E117" s="43"/>
      <c r="F117" s="43"/>
      <c r="G117" s="43"/>
      <c r="H117" s="43"/>
      <c r="I117" s="43"/>
      <c r="J117" s="29"/>
      <c r="K117" s="29"/>
      <c r="L117" s="538"/>
      <c r="M117" s="463"/>
      <c r="N117" s="482"/>
      <c r="O117" s="679"/>
      <c r="P117" s="632"/>
      <c r="Q117" s="632"/>
      <c r="R117" s="632"/>
      <c r="S117" s="474"/>
      <c r="T117" s="614"/>
    </row>
    <row r="118" spans="1:23" ht="15.75" customHeight="1" thickBot="1" x14ac:dyDescent="0.4">
      <c r="A118" s="1185"/>
      <c r="B118" s="463"/>
      <c r="C118" s="611">
        <v>36</v>
      </c>
      <c r="D118" s="1135" t="s">
        <v>176</v>
      </c>
      <c r="E118" s="1136"/>
      <c r="F118" s="1136"/>
      <c r="G118" s="1136"/>
      <c r="H118" s="1136"/>
      <c r="I118" s="1136"/>
      <c r="J118" s="1137"/>
      <c r="K118" s="870"/>
      <c r="L118" s="640"/>
      <c r="M118" s="463"/>
      <c r="N118" s="482"/>
      <c r="O118" s="471">
        <v>36</v>
      </c>
      <c r="P118" s="1138" t="s">
        <v>100</v>
      </c>
      <c r="Q118" s="1139"/>
      <c r="R118" s="1140"/>
      <c r="S118" s="706"/>
      <c r="T118" s="643"/>
    </row>
    <row r="119" spans="1:23" ht="3" customHeight="1" x14ac:dyDescent="0.35">
      <c r="A119" s="1185"/>
      <c r="B119" s="527"/>
      <c r="C119" s="766"/>
      <c r="D119" s="546"/>
      <c r="E119" s="546"/>
      <c r="F119" s="546"/>
      <c r="G119" s="546"/>
      <c r="H119" s="546"/>
      <c r="I119" s="546"/>
      <c r="J119" s="546"/>
      <c r="K119" s="546"/>
      <c r="L119" s="538"/>
      <c r="M119" s="546"/>
      <c r="N119" s="482"/>
      <c r="O119" s="679"/>
      <c r="P119" s="632"/>
      <c r="Q119" s="632"/>
      <c r="R119" s="632"/>
      <c r="S119" s="474"/>
      <c r="T119" s="614"/>
    </row>
    <row r="120" spans="1:23" ht="15" customHeight="1" thickBot="1" x14ac:dyDescent="0.4">
      <c r="A120" s="1185"/>
      <c r="B120" s="527"/>
      <c r="C120" s="763">
        <v>37</v>
      </c>
      <c r="D120" s="1141" t="s">
        <v>177</v>
      </c>
      <c r="E120" s="1142"/>
      <c r="F120" s="1142"/>
      <c r="G120" s="1142"/>
      <c r="H120" s="1142"/>
      <c r="I120" s="1142"/>
      <c r="J120" s="1142"/>
      <c r="K120" s="1142"/>
      <c r="L120" s="1142"/>
      <c r="M120" s="546"/>
      <c r="N120" s="482"/>
      <c r="O120" s="679"/>
      <c r="S120" s="474"/>
      <c r="T120" s="614"/>
    </row>
    <row r="121" spans="1:23" ht="91.5" customHeight="1" thickBot="1" x14ac:dyDescent="0.4">
      <c r="A121" s="1185"/>
      <c r="B121" s="527"/>
      <c r="C121" s="538"/>
      <c r="D121" s="1143"/>
      <c r="E121" s="1144"/>
      <c r="F121" s="1144"/>
      <c r="G121" s="1144"/>
      <c r="H121" s="1144"/>
      <c r="I121" s="1144"/>
      <c r="J121" s="1144"/>
      <c r="K121" s="1144"/>
      <c r="L121" s="1145"/>
      <c r="M121" s="546"/>
      <c r="N121" s="482"/>
      <c r="O121" s="679"/>
      <c r="S121" s="474"/>
      <c r="T121" s="614"/>
      <c r="W121" s="476"/>
    </row>
    <row r="122" spans="1:23" ht="3" customHeight="1" x14ac:dyDescent="0.35">
      <c r="A122" s="1185"/>
      <c r="B122" s="527"/>
      <c r="C122" s="538"/>
      <c r="D122" s="767"/>
      <c r="E122" s="767"/>
      <c r="F122" s="767"/>
      <c r="G122" s="767"/>
      <c r="H122" s="767"/>
      <c r="I122" s="767"/>
      <c r="J122" s="767"/>
      <c r="K122" s="767"/>
      <c r="L122" s="767"/>
      <c r="M122" s="767"/>
      <c r="N122" s="482"/>
      <c r="O122" s="679"/>
      <c r="S122" s="474"/>
      <c r="T122" s="614"/>
      <c r="W122" s="476"/>
    </row>
    <row r="123" spans="1:23" ht="15" customHeight="1" thickBot="1" x14ac:dyDescent="0.4">
      <c r="A123" s="1185"/>
      <c r="B123" s="527"/>
      <c r="C123" s="538">
        <v>38</v>
      </c>
      <c r="D123" s="54" t="s">
        <v>178</v>
      </c>
      <c r="E123" s="54"/>
      <c r="F123" s="54"/>
      <c r="G123" s="54"/>
      <c r="H123" s="767"/>
      <c r="I123" s="767"/>
      <c r="J123" s="767"/>
      <c r="K123" s="767"/>
      <c r="L123" s="767"/>
      <c r="M123" s="546"/>
      <c r="N123" s="482"/>
      <c r="O123" s="679"/>
      <c r="S123" s="474"/>
      <c r="T123" s="614"/>
      <c r="W123" s="476"/>
    </row>
    <row r="124" spans="1:23" ht="38.15" customHeight="1" x14ac:dyDescent="0.35">
      <c r="A124" s="1185"/>
      <c r="B124" s="527"/>
      <c r="C124" s="767"/>
      <c r="D124" s="1146"/>
      <c r="E124" s="1147"/>
      <c r="F124" s="1147"/>
      <c r="G124" s="1147"/>
      <c r="H124" s="1147"/>
      <c r="I124" s="1147"/>
      <c r="J124" s="1147"/>
      <c r="K124" s="1147"/>
      <c r="L124" s="1148"/>
      <c r="M124" s="546"/>
      <c r="N124" s="482"/>
      <c r="O124" s="679"/>
      <c r="S124" s="474"/>
      <c r="T124" s="614"/>
      <c r="W124" s="476"/>
    </row>
    <row r="125" spans="1:23" ht="38.15" customHeight="1" thickBot="1" x14ac:dyDescent="0.4">
      <c r="A125" s="1185"/>
      <c r="B125" s="527"/>
      <c r="C125" s="767"/>
      <c r="D125" s="768"/>
      <c r="E125" s="769"/>
      <c r="F125" s="769"/>
      <c r="G125" s="769"/>
      <c r="H125" s="769"/>
      <c r="I125" s="769"/>
      <c r="J125" s="769"/>
      <c r="K125" s="769"/>
      <c r="L125" s="770"/>
      <c r="M125" s="546"/>
      <c r="N125" s="482"/>
      <c r="O125" s="679"/>
      <c r="S125" s="474"/>
      <c r="T125" s="711"/>
      <c r="U125" s="616"/>
      <c r="V125" s="616"/>
      <c r="W125" s="476"/>
    </row>
    <row r="126" spans="1:23" ht="15" customHeight="1" thickBot="1" x14ac:dyDescent="0.4">
      <c r="A126" s="1185"/>
      <c r="B126" s="527"/>
      <c r="C126" s="771"/>
      <c r="D126" s="546"/>
      <c r="E126" s="546"/>
      <c r="F126" s="546"/>
      <c r="G126" s="546"/>
      <c r="H126" s="546"/>
      <c r="I126" s="546"/>
      <c r="J126" s="546"/>
      <c r="K126" s="546"/>
      <c r="L126" s="538"/>
      <c r="M126" s="546"/>
      <c r="N126" s="482"/>
      <c r="O126" s="683" t="s">
        <v>609</v>
      </c>
      <c r="R126" s="473"/>
      <c r="S126" s="474"/>
      <c r="T126" s="639"/>
      <c r="U126" s="616"/>
      <c r="V126" s="616"/>
      <c r="W126" s="476"/>
    </row>
    <row r="127" spans="1:23" ht="20.149999999999999" customHeight="1" thickBot="1" x14ac:dyDescent="0.4">
      <c r="A127" s="1185"/>
      <c r="B127" s="527"/>
      <c r="C127" s="745" t="s">
        <v>426</v>
      </c>
      <c r="D127" s="689"/>
      <c r="E127" s="689"/>
      <c r="F127" s="689"/>
      <c r="G127" s="689"/>
      <c r="H127" s="689"/>
      <c r="I127" s="689"/>
      <c r="J127" s="689"/>
      <c r="K127" s="689"/>
      <c r="L127" s="572"/>
      <c r="M127" s="546"/>
      <c r="N127" s="482"/>
      <c r="O127" s="746" t="s">
        <v>735</v>
      </c>
      <c r="P127" s="689"/>
      <c r="Q127" s="689"/>
      <c r="R127" s="747"/>
      <c r="S127" s="772"/>
      <c r="T127" s="773"/>
      <c r="U127" s="679"/>
      <c r="W127" s="693"/>
    </row>
    <row r="128" spans="1:23" ht="3" customHeight="1" thickBot="1" x14ac:dyDescent="0.4">
      <c r="A128" s="1185"/>
      <c r="B128" s="463"/>
      <c r="C128" s="748"/>
      <c r="D128" s="749"/>
      <c r="E128" s="750"/>
      <c r="F128" s="750"/>
      <c r="G128" s="750"/>
      <c r="H128" s="750"/>
      <c r="I128" s="750"/>
      <c r="J128" s="750"/>
      <c r="K128" s="748"/>
      <c r="L128" s="751"/>
      <c r="M128" s="527"/>
      <c r="N128" s="482"/>
      <c r="O128" s="695"/>
      <c r="P128" s="632"/>
      <c r="Q128" s="632"/>
      <c r="R128" s="696"/>
      <c r="S128" s="697"/>
      <c r="T128" s="711"/>
      <c r="V128" s="632"/>
      <c r="W128" s="476"/>
    </row>
    <row r="129" spans="1:23" ht="15" customHeight="1" thickBot="1" x14ac:dyDescent="0.4">
      <c r="A129" s="1185"/>
      <c r="B129" s="527"/>
      <c r="C129" s="774">
        <v>39</v>
      </c>
      <c r="D129" s="871" t="s">
        <v>713</v>
      </c>
      <c r="E129" s="872"/>
      <c r="F129" s="872"/>
      <c r="G129" s="873"/>
      <c r="H129" s="874"/>
      <c r="I129" s="347"/>
      <c r="J129" s="874"/>
      <c r="K129" s="775"/>
      <c r="L129" s="640"/>
      <c r="M129" s="546"/>
      <c r="N129" s="482"/>
      <c r="O129" s="661">
        <v>39</v>
      </c>
      <c r="P129" s="776" t="s">
        <v>608</v>
      </c>
      <c r="Q129" s="777"/>
      <c r="R129" s="778"/>
      <c r="S129" s="779"/>
      <c r="T129" s="643"/>
      <c r="U129" s="679"/>
      <c r="W129" s="693"/>
    </row>
    <row r="130" spans="1:23" ht="3" customHeight="1" thickBot="1" x14ac:dyDescent="0.4">
      <c r="A130" s="1185"/>
      <c r="B130" s="527"/>
      <c r="C130" s="774"/>
      <c r="D130" s="112"/>
      <c r="E130" s="58"/>
      <c r="F130" s="58"/>
      <c r="G130" s="59"/>
      <c r="H130" s="157"/>
      <c r="I130" s="34"/>
      <c r="J130" s="157"/>
      <c r="K130" s="546"/>
      <c r="L130" s="780"/>
      <c r="M130" s="546"/>
      <c r="N130" s="482"/>
      <c r="O130" s="744"/>
      <c r="P130" s="717"/>
      <c r="Q130" s="717"/>
      <c r="R130" s="714"/>
      <c r="S130" s="715"/>
      <c r="T130" s="718"/>
      <c r="W130" s="693"/>
    </row>
    <row r="131" spans="1:23" ht="15" customHeight="1" thickBot="1" x14ac:dyDescent="0.4">
      <c r="A131" s="1185"/>
      <c r="B131" s="527"/>
      <c r="C131" s="774">
        <v>40</v>
      </c>
      <c r="D131" s="871" t="s">
        <v>191</v>
      </c>
      <c r="E131" s="872"/>
      <c r="F131" s="872"/>
      <c r="G131" s="873"/>
      <c r="H131" s="874"/>
      <c r="I131" s="347"/>
      <c r="J131" s="874"/>
      <c r="K131" s="775"/>
      <c r="L131" s="640"/>
      <c r="M131" s="546"/>
      <c r="N131" s="482"/>
      <c r="O131" s="517">
        <v>40</v>
      </c>
      <c r="P131" s="781" t="s">
        <v>608</v>
      </c>
      <c r="Q131" s="781"/>
      <c r="R131" s="782"/>
      <c r="S131" s="783"/>
      <c r="T131" s="643"/>
      <c r="W131" s="693"/>
    </row>
    <row r="132" spans="1:23" ht="3" customHeight="1" thickBot="1" x14ac:dyDescent="0.4">
      <c r="A132" s="1185"/>
      <c r="B132" s="527"/>
      <c r="C132" s="774"/>
      <c r="D132" s="112"/>
      <c r="E132" s="58"/>
      <c r="F132" s="58"/>
      <c r="G132" s="59"/>
      <c r="H132" s="157"/>
      <c r="I132" s="34"/>
      <c r="J132" s="157"/>
      <c r="K132" s="546"/>
      <c r="L132" s="780"/>
      <c r="M132" s="546"/>
      <c r="N132" s="482"/>
      <c r="O132" s="784"/>
      <c r="P132" s="717"/>
      <c r="Q132" s="717"/>
      <c r="R132" s="714"/>
      <c r="S132" s="715"/>
      <c r="T132" s="718">
        <v>1</v>
      </c>
      <c r="W132" s="693"/>
    </row>
    <row r="133" spans="1:23" ht="33" customHeight="1" thickBot="1" x14ac:dyDescent="0.4">
      <c r="A133" s="1185"/>
      <c r="B133" s="527"/>
      <c r="C133" s="774">
        <v>41</v>
      </c>
      <c r="D133" s="1082" t="s">
        <v>755</v>
      </c>
      <c r="E133" s="1082"/>
      <c r="F133" s="1082"/>
      <c r="G133" s="1082"/>
      <c r="H133" s="1082"/>
      <c r="I133" s="1082"/>
      <c r="J133" s="1082"/>
      <c r="K133" s="775"/>
      <c r="L133" s="640"/>
      <c r="M133" s="546"/>
      <c r="N133" s="482"/>
      <c r="O133" s="784">
        <v>41</v>
      </c>
      <c r="P133" s="1132" t="s">
        <v>134</v>
      </c>
      <c r="Q133" s="1133"/>
      <c r="R133" s="1134"/>
      <c r="S133" s="783"/>
      <c r="T133" s="643"/>
      <c r="W133" s="693"/>
    </row>
    <row r="134" spans="1:23" ht="3" customHeight="1" thickBot="1" x14ac:dyDescent="0.4">
      <c r="A134" s="1185"/>
      <c r="B134" s="527"/>
      <c r="C134" s="774"/>
      <c r="D134" s="112"/>
      <c r="E134" s="58"/>
      <c r="F134" s="58"/>
      <c r="G134" s="59"/>
      <c r="H134" s="157"/>
      <c r="I134" s="34"/>
      <c r="J134" s="157"/>
      <c r="K134" s="546"/>
      <c r="L134" s="780"/>
      <c r="M134" s="546"/>
      <c r="N134" s="482"/>
      <c r="O134" s="784"/>
      <c r="P134" s="717"/>
      <c r="Q134" s="717"/>
      <c r="R134" s="714"/>
      <c r="S134" s="715"/>
      <c r="T134" s="718"/>
      <c r="W134" s="693"/>
    </row>
    <row r="135" spans="1:23" ht="15" customHeight="1" thickBot="1" x14ac:dyDescent="0.4">
      <c r="A135" s="1185"/>
      <c r="B135" s="527"/>
      <c r="C135" s="774">
        <v>42</v>
      </c>
      <c r="D135" s="871" t="s">
        <v>756</v>
      </c>
      <c r="E135" s="872"/>
      <c r="F135" s="872"/>
      <c r="G135" s="873"/>
      <c r="H135" s="874"/>
      <c r="I135" s="347"/>
      <c r="J135" s="874"/>
      <c r="K135" s="775"/>
      <c r="L135" s="640"/>
      <c r="M135" s="546"/>
      <c r="N135" s="482"/>
      <c r="O135" s="784">
        <v>42</v>
      </c>
      <c r="P135" s="781" t="s">
        <v>607</v>
      </c>
      <c r="Q135" s="781"/>
      <c r="R135" s="782"/>
      <c r="S135" s="783"/>
      <c r="T135" s="643"/>
      <c r="W135" s="693"/>
    </row>
    <row r="136" spans="1:23" ht="3" customHeight="1" x14ac:dyDescent="0.35">
      <c r="A136" s="1185"/>
      <c r="B136" s="527"/>
      <c r="C136" s="774"/>
      <c r="D136" s="112"/>
      <c r="E136" s="58"/>
      <c r="F136" s="58"/>
      <c r="G136" s="59"/>
      <c r="H136" s="157"/>
      <c r="I136" s="34"/>
      <c r="J136" s="157"/>
      <c r="K136" s="546"/>
      <c r="L136" s="780"/>
      <c r="M136" s="546"/>
      <c r="N136" s="482"/>
      <c r="O136" s="718"/>
      <c r="P136" s="717"/>
      <c r="Q136" s="717"/>
      <c r="R136" s="714"/>
      <c r="S136" s="715"/>
      <c r="T136" s="718"/>
      <c r="W136" s="693"/>
    </row>
    <row r="137" spans="1:23" ht="14.25" customHeight="1" thickBot="1" x14ac:dyDescent="0.4">
      <c r="A137" s="1185"/>
      <c r="B137" s="527"/>
      <c r="C137" s="774">
        <v>43</v>
      </c>
      <c r="D137" s="112" t="s">
        <v>706</v>
      </c>
      <c r="E137" s="58"/>
      <c r="F137" s="58"/>
      <c r="G137" s="59"/>
      <c r="H137" s="157"/>
      <c r="I137" s="34"/>
      <c r="J137" s="157"/>
      <c r="K137" s="546"/>
      <c r="L137" s="785"/>
      <c r="M137" s="546"/>
      <c r="N137" s="482"/>
      <c r="O137" s="718"/>
      <c r="P137" s="717"/>
      <c r="Q137" s="717"/>
      <c r="R137" s="714"/>
      <c r="S137" s="715"/>
      <c r="T137" s="718"/>
      <c r="W137" s="693"/>
    </row>
    <row r="138" spans="1:23" ht="14.25" customHeight="1" x14ac:dyDescent="0.35">
      <c r="A138" s="1185"/>
      <c r="B138" s="527"/>
      <c r="C138" s="774"/>
      <c r="D138" s="786"/>
      <c r="E138" s="787"/>
      <c r="F138" s="787"/>
      <c r="G138" s="788"/>
      <c r="H138" s="789"/>
      <c r="I138" s="790"/>
      <c r="J138" s="789"/>
      <c r="K138" s="790"/>
      <c r="L138" s="791"/>
      <c r="M138" s="546"/>
      <c r="N138" s="482"/>
      <c r="O138" s="718"/>
      <c r="P138" s="717"/>
      <c r="Q138" s="717"/>
      <c r="R138" s="714"/>
      <c r="S138" s="715"/>
      <c r="T138" s="718"/>
      <c r="W138" s="693"/>
    </row>
    <row r="139" spans="1:23" ht="14.25" customHeight="1" x14ac:dyDescent="0.35">
      <c r="A139" s="1185"/>
      <c r="B139" s="527"/>
      <c r="C139" s="774"/>
      <c r="D139" s="792"/>
      <c r="E139" s="793"/>
      <c r="F139" s="793"/>
      <c r="G139" s="794"/>
      <c r="H139" s="795"/>
      <c r="I139" s="796"/>
      <c r="J139" s="795"/>
      <c r="K139" s="796"/>
      <c r="L139" s="797"/>
      <c r="M139" s="546"/>
      <c r="N139" s="482"/>
      <c r="O139" s="718"/>
      <c r="P139" s="717"/>
      <c r="Q139" s="717"/>
      <c r="R139" s="714"/>
      <c r="S139" s="715"/>
      <c r="T139" s="718"/>
      <c r="W139" s="693"/>
    </row>
    <row r="140" spans="1:23" ht="14.25" customHeight="1" x14ac:dyDescent="0.35">
      <c r="A140" s="1185"/>
      <c r="B140" s="527"/>
      <c r="C140" s="774"/>
      <c r="D140" s="792"/>
      <c r="E140" s="793"/>
      <c r="F140" s="793"/>
      <c r="G140" s="794"/>
      <c r="H140" s="795"/>
      <c r="I140" s="796"/>
      <c r="J140" s="795"/>
      <c r="K140" s="796"/>
      <c r="L140" s="797"/>
      <c r="M140" s="546"/>
      <c r="N140" s="482"/>
      <c r="O140" s="718"/>
      <c r="P140" s="717"/>
      <c r="Q140" s="717"/>
      <c r="R140" s="714"/>
      <c r="S140" s="715"/>
      <c r="T140" s="718"/>
      <c r="W140" s="693"/>
    </row>
    <row r="141" spans="1:23" ht="14.25" customHeight="1" x14ac:dyDescent="0.35">
      <c r="A141" s="1185"/>
      <c r="B141" s="527"/>
      <c r="C141" s="774"/>
      <c r="D141" s="792"/>
      <c r="E141" s="793"/>
      <c r="F141" s="793"/>
      <c r="G141" s="794"/>
      <c r="H141" s="795"/>
      <c r="I141" s="796"/>
      <c r="J141" s="795"/>
      <c r="K141" s="796"/>
      <c r="L141" s="797"/>
      <c r="M141" s="546"/>
      <c r="N141" s="482"/>
      <c r="O141" s="718"/>
      <c r="P141" s="717"/>
      <c r="Q141" s="717"/>
      <c r="R141" s="714"/>
      <c r="S141" s="715"/>
      <c r="T141" s="718"/>
      <c r="W141" s="693"/>
    </row>
    <row r="142" spans="1:23" ht="14.25" customHeight="1" thickBot="1" x14ac:dyDescent="0.4">
      <c r="A142" s="1185"/>
      <c r="B142" s="527"/>
      <c r="C142" s="774"/>
      <c r="D142" s="798"/>
      <c r="E142" s="799"/>
      <c r="F142" s="799"/>
      <c r="G142" s="800"/>
      <c r="H142" s="801"/>
      <c r="I142" s="802"/>
      <c r="J142" s="801"/>
      <c r="K142" s="802"/>
      <c r="L142" s="803"/>
      <c r="M142" s="546"/>
      <c r="N142" s="482"/>
      <c r="O142" s="718"/>
      <c r="P142" s="717"/>
      <c r="Q142" s="717"/>
      <c r="R142" s="714"/>
      <c r="S142" s="715"/>
      <c r="T142" s="718"/>
      <c r="W142" s="693"/>
    </row>
    <row r="143" spans="1:23" ht="15" customHeight="1" thickBot="1" x14ac:dyDescent="0.4">
      <c r="A143" s="1185"/>
      <c r="B143" s="527"/>
      <c r="C143" s="774">
        <v>44</v>
      </c>
      <c r="D143" s="112" t="s">
        <v>707</v>
      </c>
      <c r="E143" s="58"/>
      <c r="F143" s="58"/>
      <c r="G143" s="59"/>
      <c r="H143" s="157"/>
      <c r="I143" s="546"/>
      <c r="J143" s="780"/>
      <c r="K143" s="546"/>
      <c r="L143" s="699"/>
      <c r="M143" s="546"/>
      <c r="N143" s="482"/>
      <c r="O143" s="718"/>
      <c r="P143" s="717"/>
      <c r="Q143" s="717"/>
      <c r="R143" s="714"/>
      <c r="S143" s="715"/>
      <c r="T143" s="718"/>
      <c r="W143" s="693"/>
    </row>
    <row r="144" spans="1:23" ht="15" customHeight="1" thickTop="1" x14ac:dyDescent="0.35">
      <c r="A144" s="1185"/>
      <c r="B144" s="527"/>
      <c r="C144" s="774"/>
      <c r="D144" s="804"/>
      <c r="E144" s="805"/>
      <c r="F144" s="805"/>
      <c r="G144" s="806"/>
      <c r="H144" s="807"/>
      <c r="I144" s="808"/>
      <c r="J144" s="807"/>
      <c r="K144" s="808"/>
      <c r="L144" s="809"/>
      <c r="M144" s="546"/>
      <c r="N144" s="482"/>
      <c r="O144" s="718"/>
      <c r="P144" s="717"/>
      <c r="Q144" s="717"/>
      <c r="R144" s="714"/>
      <c r="S144" s="715"/>
      <c r="T144" s="718"/>
      <c r="W144" s="693"/>
    </row>
    <row r="145" spans="1:23" ht="15" customHeight="1" x14ac:dyDescent="0.35">
      <c r="A145" s="1185"/>
      <c r="B145" s="527"/>
      <c r="C145" s="774"/>
      <c r="D145" s="810"/>
      <c r="E145" s="811"/>
      <c r="F145" s="811"/>
      <c r="G145" s="794"/>
      <c r="H145" s="812"/>
      <c r="I145" s="813"/>
      <c r="J145" s="812"/>
      <c r="K145" s="813"/>
      <c r="L145" s="814"/>
      <c r="M145" s="546"/>
      <c r="N145" s="482"/>
      <c r="O145" s="718"/>
      <c r="P145" s="717"/>
      <c r="Q145" s="717"/>
      <c r="R145" s="714"/>
      <c r="S145" s="715"/>
      <c r="T145" s="718"/>
      <c r="W145" s="693"/>
    </row>
    <row r="146" spans="1:23" ht="15" customHeight="1" x14ac:dyDescent="0.35">
      <c r="A146" s="1185"/>
      <c r="B146" s="527"/>
      <c r="C146" s="774"/>
      <c r="D146" s="810"/>
      <c r="E146" s="811"/>
      <c r="F146" s="811"/>
      <c r="G146" s="794"/>
      <c r="H146" s="812"/>
      <c r="I146" s="813"/>
      <c r="J146" s="812"/>
      <c r="K146" s="813"/>
      <c r="L146" s="814"/>
      <c r="M146" s="546"/>
      <c r="N146" s="482"/>
      <c r="O146" s="718"/>
      <c r="P146" s="717"/>
      <c r="Q146" s="717"/>
      <c r="R146" s="714"/>
      <c r="S146" s="715"/>
      <c r="T146" s="718"/>
      <c r="W146" s="693"/>
    </row>
    <row r="147" spans="1:23" ht="15" customHeight="1" x14ac:dyDescent="0.35">
      <c r="A147" s="1185"/>
      <c r="B147" s="527"/>
      <c r="C147" s="774"/>
      <c r="D147" s="810"/>
      <c r="E147" s="811"/>
      <c r="F147" s="811"/>
      <c r="G147" s="794"/>
      <c r="H147" s="812"/>
      <c r="I147" s="813"/>
      <c r="J147" s="812"/>
      <c r="K147" s="813"/>
      <c r="L147" s="814"/>
      <c r="M147" s="546"/>
      <c r="N147" s="482"/>
      <c r="O147" s="718"/>
      <c r="P147" s="717"/>
      <c r="Q147" s="717"/>
      <c r="R147" s="714"/>
      <c r="S147" s="715"/>
      <c r="T147" s="718"/>
      <c r="W147" s="693"/>
    </row>
    <row r="148" spans="1:23" ht="15" customHeight="1" thickBot="1" x14ac:dyDescent="0.4">
      <c r="A148" s="1185"/>
      <c r="B148" s="527"/>
      <c r="C148" s="774"/>
      <c r="D148" s="815"/>
      <c r="E148" s="816"/>
      <c r="F148" s="816"/>
      <c r="G148" s="817"/>
      <c r="H148" s="818"/>
      <c r="I148" s="819"/>
      <c r="J148" s="818"/>
      <c r="K148" s="819"/>
      <c r="L148" s="820"/>
      <c r="M148" s="546"/>
      <c r="N148" s="482"/>
      <c r="O148" s="718"/>
      <c r="P148" s="717"/>
      <c r="Q148" s="717"/>
      <c r="R148" s="714"/>
      <c r="S148" s="715"/>
      <c r="T148" s="718"/>
      <c r="W148" s="693"/>
    </row>
    <row r="149" spans="1:23" ht="15" customHeight="1" thickTop="1" thickBot="1" x14ac:dyDescent="0.4">
      <c r="A149" s="1185"/>
      <c r="B149" s="527"/>
      <c r="C149" s="745" t="s">
        <v>723</v>
      </c>
      <c r="D149" s="821"/>
      <c r="E149" s="821"/>
      <c r="F149" s="821"/>
      <c r="G149" s="821"/>
      <c r="H149" s="821"/>
      <c r="I149" s="821"/>
      <c r="J149" s="821"/>
      <c r="K149" s="821"/>
      <c r="L149" s="822"/>
      <c r="M149" s="546"/>
      <c r="N149" s="482"/>
      <c r="O149" s="727"/>
      <c r="P149" s="823" t="s">
        <v>736</v>
      </c>
      <c r="Q149" s="726"/>
      <c r="R149" s="725"/>
      <c r="S149" s="729"/>
      <c r="T149" s="824"/>
      <c r="U149" s="679"/>
      <c r="W149" s="693"/>
    </row>
    <row r="150" spans="1:23" ht="15" customHeight="1" x14ac:dyDescent="0.35">
      <c r="A150" s="1185"/>
      <c r="B150" s="527"/>
      <c r="C150" s="774">
        <v>45</v>
      </c>
      <c r="D150" s="875" t="s">
        <v>714</v>
      </c>
      <c r="E150" s="875"/>
      <c r="F150" s="34"/>
      <c r="G150" s="34"/>
      <c r="H150" s="34"/>
      <c r="I150" s="34"/>
      <c r="J150" s="34"/>
      <c r="K150" s="546"/>
      <c r="L150" s="538"/>
      <c r="M150" s="546"/>
      <c r="N150" s="482"/>
      <c r="O150" s="718"/>
      <c r="P150" s="717"/>
      <c r="Q150" s="717"/>
      <c r="R150" s="714"/>
      <c r="S150" s="715"/>
      <c r="T150" s="826"/>
      <c r="U150" s="679"/>
      <c r="W150" s="693"/>
    </row>
    <row r="151" spans="1:23" ht="15" customHeight="1" thickBot="1" x14ac:dyDescent="0.4">
      <c r="A151" s="1185"/>
      <c r="B151" s="527"/>
      <c r="C151" s="774">
        <v>46</v>
      </c>
      <c r="D151" s="875" t="s">
        <v>715</v>
      </c>
      <c r="E151" s="34"/>
      <c r="F151" s="34"/>
      <c r="G151" s="34"/>
      <c r="H151" s="34"/>
      <c r="I151" s="34"/>
      <c r="J151" s="34"/>
      <c r="K151" s="546"/>
      <c r="L151" s="538"/>
      <c r="M151" s="546"/>
      <c r="N151" s="482"/>
      <c r="O151" s="718"/>
      <c r="P151" s="717"/>
      <c r="Q151" s="717"/>
      <c r="R151" s="714"/>
      <c r="S151" s="715"/>
      <c r="T151" s="826"/>
      <c r="U151" s="679"/>
      <c r="W151" s="693"/>
    </row>
    <row r="152" spans="1:23" ht="15" customHeight="1" thickTop="1" thickBot="1" x14ac:dyDescent="0.4">
      <c r="A152" s="1185"/>
      <c r="B152" s="527"/>
      <c r="C152" s="825">
        <v>47</v>
      </c>
      <c r="D152" s="857" t="s">
        <v>705</v>
      </c>
      <c r="E152" s="857"/>
      <c r="F152" s="876"/>
      <c r="G152" s="877"/>
      <c r="H152" s="857" t="s">
        <v>702</v>
      </c>
      <c r="I152" s="34"/>
      <c r="J152" s="34"/>
      <c r="K152" s="546"/>
      <c r="L152" s="640"/>
      <c r="M152" s="546"/>
      <c r="N152" s="482"/>
      <c r="O152" s="471">
        <v>47</v>
      </c>
      <c r="P152" s="827" t="s">
        <v>744</v>
      </c>
      <c r="Q152" s="828"/>
      <c r="R152" s="753"/>
      <c r="S152" s="829"/>
      <c r="T152" s="830"/>
      <c r="W152" s="476"/>
    </row>
    <row r="153" spans="1:23" ht="15" customHeight="1" thickBot="1" x14ac:dyDescent="0.4">
      <c r="A153" s="1185"/>
      <c r="B153" s="527"/>
      <c r="C153" s="831">
        <v>48</v>
      </c>
      <c r="D153" s="878" t="s">
        <v>716</v>
      </c>
      <c r="E153" s="878"/>
      <c r="F153" s="878"/>
      <c r="G153" s="878"/>
      <c r="H153" s="878"/>
      <c r="I153" s="61"/>
      <c r="J153" s="879"/>
      <c r="K153" s="832"/>
      <c r="L153" s="785"/>
      <c r="M153" s="546"/>
      <c r="N153" s="482"/>
      <c r="O153" s="471"/>
      <c r="P153" s="632"/>
      <c r="Q153" s="833"/>
      <c r="R153" s="834"/>
      <c r="S153" s="835"/>
      <c r="T153" s="720"/>
      <c r="U153" s="679"/>
      <c r="W153" s="476"/>
    </row>
    <row r="154" spans="1:23" ht="45" customHeight="1" thickBot="1" x14ac:dyDescent="0.4">
      <c r="A154" s="1185"/>
      <c r="B154" s="527"/>
      <c r="C154" s="831">
        <v>49</v>
      </c>
      <c r="D154" s="1209" t="s">
        <v>734</v>
      </c>
      <c r="E154" s="1209"/>
      <c r="F154" s="1209"/>
      <c r="G154" s="1209"/>
      <c r="H154" s="1209"/>
      <c r="I154" s="1209"/>
      <c r="J154" s="1209"/>
      <c r="K154" s="546"/>
      <c r="L154" s="836"/>
      <c r="M154" s="546"/>
      <c r="N154" s="482"/>
      <c r="O154" s="471"/>
      <c r="P154" s="833"/>
      <c r="Q154" s="833"/>
      <c r="R154" s="834"/>
      <c r="S154" s="835"/>
      <c r="T154" s="720"/>
      <c r="U154" s="679"/>
      <c r="W154" s="476"/>
    </row>
    <row r="155" spans="1:23" ht="20.149999999999999" customHeight="1" x14ac:dyDescent="0.35">
      <c r="A155" s="1185"/>
      <c r="B155" s="527"/>
      <c r="C155" s="745" t="s">
        <v>196</v>
      </c>
      <c r="D155" s="689"/>
      <c r="E155" s="689"/>
      <c r="F155" s="689"/>
      <c r="G155" s="689"/>
      <c r="H155" s="689"/>
      <c r="I155" s="689"/>
      <c r="J155" s="689"/>
      <c r="K155" s="689"/>
      <c r="L155" s="822"/>
      <c r="M155" s="546"/>
      <c r="N155" s="482"/>
      <c r="O155" s="471"/>
      <c r="P155" s="695"/>
      <c r="Q155" s="695"/>
      <c r="R155" s="695"/>
      <c r="S155" s="837"/>
      <c r="T155" s="471"/>
      <c r="W155" s="476"/>
    </row>
    <row r="156" spans="1:23" ht="3" customHeight="1" x14ac:dyDescent="0.35">
      <c r="A156" s="1185"/>
      <c r="B156" s="463"/>
      <c r="C156" s="464"/>
      <c r="D156" s="464"/>
      <c r="E156" s="465"/>
      <c r="F156" s="465"/>
      <c r="G156" s="838"/>
      <c r="H156" s="463"/>
      <c r="I156" s="463"/>
      <c r="J156" s="463"/>
      <c r="K156" s="463"/>
      <c r="L156" s="590"/>
      <c r="M156" s="527"/>
      <c r="N156" s="482"/>
      <c r="O156" s="471"/>
      <c r="P156" s="471"/>
      <c r="Q156" s="471"/>
      <c r="R156" s="471"/>
      <c r="S156" s="471"/>
      <c r="T156" s="471"/>
      <c r="W156" s="476"/>
    </row>
    <row r="157" spans="1:23" ht="15" customHeight="1" x14ac:dyDescent="0.35">
      <c r="A157" s="1185"/>
      <c r="B157" s="463"/>
      <c r="C157" s="1085" t="s">
        <v>197</v>
      </c>
      <c r="D157" s="1086"/>
      <c r="E157" s="1086"/>
      <c r="F157" s="1086"/>
      <c r="G157" s="1086"/>
      <c r="H157" s="1086"/>
      <c r="I157" s="1086"/>
      <c r="J157" s="1086"/>
      <c r="K157" s="1086"/>
      <c r="L157" s="1087"/>
      <c r="M157" s="527"/>
      <c r="N157" s="482"/>
      <c r="O157" s="471"/>
      <c r="P157" s="471"/>
      <c r="Q157" s="471"/>
      <c r="R157" s="471"/>
      <c r="S157" s="471"/>
      <c r="T157" s="471"/>
      <c r="W157" s="476"/>
    </row>
    <row r="158" spans="1:23" ht="15" customHeight="1" thickBot="1" x14ac:dyDescent="0.4">
      <c r="A158" s="1185"/>
      <c r="B158" s="463"/>
      <c r="C158" s="1197"/>
      <c r="D158" s="1198"/>
      <c r="E158" s="1198"/>
      <c r="F158" s="1198"/>
      <c r="G158" s="1198"/>
      <c r="H158" s="1198"/>
      <c r="I158" s="1198"/>
      <c r="J158" s="1198"/>
      <c r="K158" s="1198"/>
      <c r="L158" s="1199"/>
      <c r="M158" s="527"/>
      <c r="N158" s="482"/>
      <c r="O158" s="471"/>
      <c r="P158" s="471"/>
      <c r="R158" s="839"/>
      <c r="S158" s="471"/>
      <c r="T158" s="471"/>
      <c r="W158" s="476"/>
    </row>
    <row r="159" spans="1:23" ht="15" customHeight="1" x14ac:dyDescent="0.35">
      <c r="A159" s="1185"/>
      <c r="B159" s="527"/>
      <c r="C159" s="1200"/>
      <c r="D159" s="1201"/>
      <c r="E159" s="1201"/>
      <c r="F159" s="1201"/>
      <c r="G159" s="1201"/>
      <c r="H159" s="1201"/>
      <c r="I159" s="1201"/>
      <c r="J159" s="1201"/>
      <c r="K159" s="1201"/>
      <c r="L159" s="1202"/>
      <c r="M159" s="761"/>
      <c r="N159" s="482"/>
      <c r="O159" s="471"/>
      <c r="P159" s="471"/>
      <c r="Q159" s="471"/>
      <c r="R159" s="471"/>
      <c r="S159" s="471"/>
      <c r="T159" s="471"/>
      <c r="W159" s="476"/>
    </row>
    <row r="160" spans="1:23" ht="15" customHeight="1" x14ac:dyDescent="0.35">
      <c r="A160" s="1185"/>
      <c r="B160" s="527"/>
      <c r="C160" s="1203"/>
      <c r="D160" s="1204"/>
      <c r="E160" s="1204"/>
      <c r="F160" s="1204"/>
      <c r="G160" s="1204"/>
      <c r="H160" s="1204"/>
      <c r="I160" s="1204"/>
      <c r="J160" s="1204"/>
      <c r="K160" s="1204"/>
      <c r="L160" s="1205"/>
      <c r="M160" s="761"/>
      <c r="N160" s="482"/>
      <c r="O160" s="471"/>
      <c r="Q160" s="471"/>
      <c r="R160" s="473"/>
      <c r="S160" s="474"/>
      <c r="T160" s="475"/>
      <c r="W160" s="476"/>
    </row>
    <row r="161" spans="1:23" ht="15" customHeight="1" x14ac:dyDescent="0.35">
      <c r="A161" s="1185"/>
      <c r="B161" s="527"/>
      <c r="C161" s="1203"/>
      <c r="D161" s="1204"/>
      <c r="E161" s="1204"/>
      <c r="F161" s="1204"/>
      <c r="G161" s="1204"/>
      <c r="H161" s="1204"/>
      <c r="I161" s="1204"/>
      <c r="J161" s="1204"/>
      <c r="K161" s="1204"/>
      <c r="L161" s="1205"/>
      <c r="M161" s="761"/>
      <c r="N161" s="482"/>
      <c r="O161" s="471"/>
      <c r="R161" s="473"/>
      <c r="S161" s="474"/>
      <c r="T161" s="475"/>
      <c r="W161" s="476"/>
    </row>
    <row r="162" spans="1:23" ht="15" customHeight="1" x14ac:dyDescent="0.35">
      <c r="A162" s="1185"/>
      <c r="B162" s="527"/>
      <c r="C162" s="1203"/>
      <c r="D162" s="1204"/>
      <c r="E162" s="1204"/>
      <c r="F162" s="1204"/>
      <c r="G162" s="1204"/>
      <c r="H162" s="1204"/>
      <c r="I162" s="1204"/>
      <c r="J162" s="1204"/>
      <c r="K162" s="1204"/>
      <c r="L162" s="1205"/>
      <c r="M162" s="761"/>
      <c r="N162" s="482"/>
      <c r="O162" s="471"/>
      <c r="R162" s="473"/>
      <c r="S162" s="474"/>
      <c r="T162" s="475"/>
      <c r="W162" s="476"/>
    </row>
    <row r="163" spans="1:23" ht="15" customHeight="1" x14ac:dyDescent="0.35">
      <c r="A163" s="1185"/>
      <c r="B163" s="527"/>
      <c r="C163" s="1203"/>
      <c r="D163" s="1204"/>
      <c r="E163" s="1204"/>
      <c r="F163" s="1204"/>
      <c r="G163" s="1204"/>
      <c r="H163" s="1204"/>
      <c r="I163" s="1204"/>
      <c r="J163" s="1204"/>
      <c r="K163" s="1204"/>
      <c r="L163" s="1205"/>
      <c r="M163" s="761"/>
      <c r="N163" s="482"/>
      <c r="O163" s="471"/>
      <c r="R163" s="473"/>
      <c r="S163" s="474"/>
      <c r="T163" s="475"/>
      <c r="W163" s="476"/>
    </row>
    <row r="164" spans="1:23" ht="15" customHeight="1" x14ac:dyDescent="0.35">
      <c r="A164" s="1185"/>
      <c r="B164" s="527"/>
      <c r="C164" s="1203"/>
      <c r="D164" s="1204"/>
      <c r="E164" s="1204"/>
      <c r="F164" s="1204"/>
      <c r="G164" s="1204"/>
      <c r="H164" s="1204"/>
      <c r="I164" s="1204"/>
      <c r="J164" s="1204"/>
      <c r="K164" s="1204"/>
      <c r="L164" s="1205"/>
      <c r="M164" s="761"/>
      <c r="N164" s="482"/>
      <c r="O164" s="471"/>
      <c r="R164" s="473"/>
      <c r="S164" s="474"/>
      <c r="T164" s="475"/>
      <c r="W164" s="476"/>
    </row>
    <row r="165" spans="1:23" ht="15" customHeight="1" x14ac:dyDescent="0.35">
      <c r="A165" s="1185"/>
      <c r="B165" s="527"/>
      <c r="C165" s="1203"/>
      <c r="D165" s="1204"/>
      <c r="E165" s="1204"/>
      <c r="F165" s="1204"/>
      <c r="G165" s="1204"/>
      <c r="H165" s="1204"/>
      <c r="I165" s="1204"/>
      <c r="J165" s="1204"/>
      <c r="K165" s="1204"/>
      <c r="L165" s="1205"/>
      <c r="M165" s="761"/>
      <c r="N165" s="482"/>
      <c r="O165" s="471"/>
      <c r="R165" s="473"/>
      <c r="S165" s="474"/>
      <c r="T165" s="475"/>
      <c r="W165" s="476"/>
    </row>
    <row r="166" spans="1:23" ht="15" customHeight="1" x14ac:dyDescent="0.35">
      <c r="A166" s="1185"/>
      <c r="B166" s="527"/>
      <c r="C166" s="1203"/>
      <c r="D166" s="1204"/>
      <c r="E166" s="1204"/>
      <c r="F166" s="1204"/>
      <c r="G166" s="1204"/>
      <c r="H166" s="1204"/>
      <c r="I166" s="1204"/>
      <c r="J166" s="1204"/>
      <c r="K166" s="1204"/>
      <c r="L166" s="1205"/>
      <c r="M166" s="761"/>
      <c r="N166" s="482"/>
      <c r="O166" s="471"/>
      <c r="R166" s="473"/>
      <c r="S166" s="474"/>
      <c r="T166" s="475"/>
      <c r="W166" s="476"/>
    </row>
    <row r="167" spans="1:23" ht="117.75" customHeight="1" thickBot="1" x14ac:dyDescent="0.4">
      <c r="A167" s="1185"/>
      <c r="B167" s="527"/>
      <c r="C167" s="1206"/>
      <c r="D167" s="1207"/>
      <c r="E167" s="1207"/>
      <c r="F167" s="1207"/>
      <c r="G167" s="1207"/>
      <c r="H167" s="1207"/>
      <c r="I167" s="1207"/>
      <c r="J167" s="1207"/>
      <c r="K167" s="1207"/>
      <c r="L167" s="1208"/>
      <c r="M167" s="761"/>
      <c r="N167" s="482"/>
      <c r="O167" s="471"/>
      <c r="R167" s="473"/>
      <c r="S167" s="474"/>
      <c r="T167" s="475"/>
      <c r="W167" s="476"/>
    </row>
    <row r="168" spans="1:23" s="616" customFormat="1" x14ac:dyDescent="0.35">
      <c r="A168" s="1186"/>
      <c r="B168" s="578"/>
      <c r="C168" s="840"/>
      <c r="D168" s="840"/>
      <c r="E168" s="840"/>
      <c r="F168" s="840"/>
      <c r="G168" s="840"/>
      <c r="H168" s="840"/>
      <c r="I168" s="840"/>
      <c r="J168" s="840"/>
      <c r="K168" s="840"/>
      <c r="L168" s="840"/>
      <c r="M168" s="840"/>
      <c r="N168" s="482"/>
      <c r="O168" s="548"/>
      <c r="R168" s="638"/>
      <c r="S168" s="841"/>
      <c r="T168" s="639"/>
      <c r="W168" s="754"/>
    </row>
    <row r="169" spans="1:23" x14ac:dyDescent="0.35">
      <c r="O169" s="475"/>
      <c r="R169" s="473"/>
      <c r="S169" s="474"/>
      <c r="T169" s="475"/>
    </row>
  </sheetData>
  <sheetProtection algorithmName="SHA-512" hashValue="Ks5u0Mjg7sH54b0tZ5FZbqWA/IRIZelDDrIg2XVf11ToMP2f6JP2DB5AZG4rFWAQcnbV2wLfADFRw/WN8XFzpg==" saltValue="OsBWS82kjaGp8uAaAfHOZA==" spinCount="100000" sheet="1" objects="1" scenarios="1"/>
  <mergeCells count="69">
    <mergeCell ref="D154:J154"/>
    <mergeCell ref="G12:L12"/>
    <mergeCell ref="G2:L2"/>
    <mergeCell ref="G4:L4"/>
    <mergeCell ref="G6:L6"/>
    <mergeCell ref="G8:L8"/>
    <mergeCell ref="G10:L10"/>
    <mergeCell ref="A18:A168"/>
    <mergeCell ref="C18:L18"/>
    <mergeCell ref="D22:E22"/>
    <mergeCell ref="F22:F23"/>
    <mergeCell ref="G22:G23"/>
    <mergeCell ref="H22:H23"/>
    <mergeCell ref="D48:K48"/>
    <mergeCell ref="D50:K50"/>
    <mergeCell ref="E52:J52"/>
    <mergeCell ref="D62:J62"/>
    <mergeCell ref="D64:J64"/>
    <mergeCell ref="D66:K66"/>
    <mergeCell ref="D109:K109"/>
    <mergeCell ref="D111:J111"/>
    <mergeCell ref="C157:L158"/>
    <mergeCell ref="C159:L167"/>
    <mergeCell ref="S29:S30"/>
    <mergeCell ref="D40:K40"/>
    <mergeCell ref="P40:R40"/>
    <mergeCell ref="G14:L14"/>
    <mergeCell ref="R14:S14"/>
    <mergeCell ref="G16:L16"/>
    <mergeCell ref="R16:S16"/>
    <mergeCell ref="P48:R48"/>
    <mergeCell ref="J22:J23"/>
    <mergeCell ref="L22:L23"/>
    <mergeCell ref="D23:E23"/>
    <mergeCell ref="D42:K42"/>
    <mergeCell ref="P42:R42"/>
    <mergeCell ref="E44:J44"/>
    <mergeCell ref="E46:F46"/>
    <mergeCell ref="G46:L46"/>
    <mergeCell ref="P68:R68"/>
    <mergeCell ref="P71:R71"/>
    <mergeCell ref="D89:J91"/>
    <mergeCell ref="P91:R91"/>
    <mergeCell ref="D68:J68"/>
    <mergeCell ref="P109:R109"/>
    <mergeCell ref="D93:J95"/>
    <mergeCell ref="P95:R95"/>
    <mergeCell ref="D97:K98"/>
    <mergeCell ref="P98:R98"/>
    <mergeCell ref="E99:F99"/>
    <mergeCell ref="D100:J100"/>
    <mergeCell ref="P100:R100"/>
    <mergeCell ref="P102:R102"/>
    <mergeCell ref="D104:K105"/>
    <mergeCell ref="P105:R105"/>
    <mergeCell ref="D107:K107"/>
    <mergeCell ref="P107:R107"/>
    <mergeCell ref="P111:R111"/>
    <mergeCell ref="D113:J114"/>
    <mergeCell ref="P114:R114"/>
    <mergeCell ref="D116:I116"/>
    <mergeCell ref="P116:R116"/>
    <mergeCell ref="P133:R133"/>
    <mergeCell ref="D118:J118"/>
    <mergeCell ref="P118:R118"/>
    <mergeCell ref="D120:L120"/>
    <mergeCell ref="D121:L121"/>
    <mergeCell ref="D124:L124"/>
    <mergeCell ref="D133:J133"/>
  </mergeCells>
  <conditionalFormatting sqref="G2:L2 G4:L4">
    <cfRule type="containsText" dxfId="85" priority="25" operator="containsText" text="0">
      <formula>NOT(ISERROR(SEARCH("0",G2)))</formula>
    </cfRule>
  </conditionalFormatting>
  <conditionalFormatting sqref="J24:J32 G33:H33 F34:J34 G35:H35 F36 G36:I37 J36:J38">
    <cfRule type="containsText" dxfId="84" priority="26" operator="containsText" text="0%">
      <formula>NOT(ISERROR(SEARCH("0%",F24)))</formula>
    </cfRule>
  </conditionalFormatting>
  <conditionalFormatting sqref="L50 L71:L85 T71:T85">
    <cfRule type="containsText" dxfId="83" priority="19" operator="containsText" text="#VALUE!">
      <formula>NOT(ISERROR(SEARCH("#VALUE!",L50)))</formula>
    </cfRule>
  </conditionalFormatting>
  <conditionalFormatting sqref="L52">
    <cfRule type="containsText" dxfId="82" priority="18" operator="containsText" text="#VALUE!">
      <formula>NOT(ISERROR(SEARCH("#VALUE!",L52)))</formula>
    </cfRule>
  </conditionalFormatting>
  <conditionalFormatting sqref="L62">
    <cfRule type="expression" dxfId="81" priority="24">
      <formula>$G$8="RRH"</formula>
    </cfRule>
  </conditionalFormatting>
  <conditionalFormatting sqref="L64">
    <cfRule type="expression" dxfId="80" priority="23">
      <formula>$G$8="PSH"</formula>
    </cfRule>
  </conditionalFormatting>
  <conditionalFormatting sqref="L129">
    <cfRule type="containsText" dxfId="79" priority="14" operator="containsText" text="#VALUE!">
      <formula>NOT(ISERROR(SEARCH("#VALUE!",L129)))</formula>
    </cfRule>
  </conditionalFormatting>
  <conditionalFormatting sqref="L131">
    <cfRule type="containsText" dxfId="78" priority="13" operator="containsText" text="#VALUE!">
      <formula>NOT(ISERROR(SEARCH("#VALUE!",L131)))</formula>
    </cfRule>
  </conditionalFormatting>
  <conditionalFormatting sqref="L133">
    <cfRule type="containsText" dxfId="77" priority="12" operator="containsText" text="#VALUE!">
      <formula>NOT(ISERROR(SEARCH("#VALUE!",L133)))</formula>
    </cfRule>
  </conditionalFormatting>
  <conditionalFormatting sqref="L135">
    <cfRule type="containsText" dxfId="76" priority="11" operator="containsText" text="#VALUE!">
      <formula>NOT(ISERROR(SEARCH("#VALUE!",L135)))</formula>
    </cfRule>
  </conditionalFormatting>
  <conditionalFormatting sqref="L137:L148">
    <cfRule type="containsText" dxfId="75" priority="10" operator="containsText" text="#VALUE!">
      <formula>NOT(ISERROR(SEARCH("#VALUE!",L137)))</formula>
    </cfRule>
  </conditionalFormatting>
  <conditionalFormatting sqref="L152:L154">
    <cfRule type="containsText" dxfId="74" priority="3" operator="containsText" text="#VALUE!">
      <formula>NOT(ISERROR(SEARCH("#VALUE!",L152)))</formula>
    </cfRule>
  </conditionalFormatting>
  <conditionalFormatting sqref="L9:M9 P9:T9 R14 O16 R16 L17:M17 L20 O20:R20 G22 G43 G45 L115 L117">
    <cfRule type="containsText" dxfId="73" priority="27" operator="containsText" text="Please select answer">
      <formula>NOT(ISERROR(SEARCH("Please select answer",G9)))</formula>
    </cfRule>
  </conditionalFormatting>
  <conditionalFormatting sqref="L9:M9 P9:T9 R14 O16 R16 L17:M17 L20 O20:R20 L114:L118 L1:M1 O1:T1 P21:T29 L22 M23 L24:M40 P30:R30 T30 I33:K33 I35:K35 P38:T38 Q39:T39 P39:P47 S40:T40 L42:M42 S42:T42 Q44:XFD44 L44:M45 Q45:T45 L48:M48 S48 P49 M49:M53 Q49:Q53 S49:T53 O50 P51:P53 L56 L58 T58 L62 T62 L64 T64 L66 T66:T69 L68:L69 P68:P69 O87:S87 M87:M88 P88:T97 L89:M95 M96 L97:M101 P98 S98:T98 P99:T99 P100 S100:T100 P101:T101 L102 P102 S102:T102 M102:M103 P103:T104 L104:M109 P105 S105:T105 P106:T106 P107 S107:T107 O108:T108 P109 S109:T109 L111 P111 S111:T111 P114 S114:T114 P116 S116:T116 P118 S118:T118 P152:T154 L156:M156 M157:M167 P160 R160:T160 P161:T166">
    <cfRule type="containsText" dxfId="72" priority="28" operator="containsText" text="#VALUE!">
      <formula>NOT(ISERROR(SEARCH("#VALUE!",I1)))</formula>
    </cfRule>
  </conditionalFormatting>
  <conditionalFormatting sqref="M127:M128">
    <cfRule type="containsText" dxfId="71" priority="21" operator="containsText" text="#VALUE!">
      <formula>NOT(ISERROR(SEARCH("#VALUE!",M127)))</formula>
    </cfRule>
  </conditionalFormatting>
  <conditionalFormatting sqref="M152:M155 J153">
    <cfRule type="containsText" dxfId="70" priority="2" operator="containsText" text="#VALUE!">
      <formula>NOT(ISERROR(SEARCH("#VALUE!",J152)))</formula>
    </cfRule>
  </conditionalFormatting>
  <conditionalFormatting sqref="O126">
    <cfRule type="containsText" dxfId="69" priority="17" operator="containsText" text="#VALUE!">
      <formula>NOT(ISERROR(SEARCH("#VALUE!",O126)))</formula>
    </cfRule>
  </conditionalFormatting>
  <conditionalFormatting sqref="O129">
    <cfRule type="containsText" dxfId="68" priority="9" operator="containsText" text="#VALUE!">
      <formula>NOT(ISERROR(SEARCH("#VALUE!",O129)))</formula>
    </cfRule>
  </conditionalFormatting>
  <conditionalFormatting sqref="O127:S127">
    <cfRule type="containsText" dxfId="67" priority="16" operator="containsText" text="#VALUE!">
      <formula>NOT(ISERROR(SEARCH("#VALUE!",O127)))</formula>
    </cfRule>
  </conditionalFormatting>
  <conditionalFormatting sqref="P133">
    <cfRule type="containsText" dxfId="66" priority="1" operator="containsText" text="#VALUE!">
      <formula>NOT(ISERROR(SEARCH("#VALUE!",P133)))</formula>
    </cfRule>
  </conditionalFormatting>
  <conditionalFormatting sqref="P128:T128">
    <cfRule type="containsText" dxfId="65" priority="15" operator="containsText" text="#VALUE!">
      <formula>NOT(ISERROR(SEARCH("#VALUE!",P128)))</formula>
    </cfRule>
  </conditionalFormatting>
  <conditionalFormatting sqref="P168:T168">
    <cfRule type="containsText" dxfId="64" priority="22" operator="containsText" text="#VALUE!">
      <formula>NOT(ISERROR(SEARCH("#VALUE!",P168)))</formula>
    </cfRule>
  </conditionalFormatting>
  <conditionalFormatting sqref="T129">
    <cfRule type="containsText" dxfId="63" priority="5" operator="containsText" text="#VALUE!">
      <formula>NOT(ISERROR(SEARCH("#VALUE!",T129)))</formula>
    </cfRule>
  </conditionalFormatting>
  <conditionalFormatting sqref="T131">
    <cfRule type="containsText" dxfId="62" priority="8" operator="containsText" text="#VALUE!">
      <formula>NOT(ISERROR(SEARCH("#VALUE!",T131)))</formula>
    </cfRule>
  </conditionalFormatting>
  <conditionalFormatting sqref="T133">
    <cfRule type="containsText" dxfId="61" priority="7" operator="containsText" text="#VALUE!">
      <formula>NOT(ISERROR(SEARCH("#VALUE!",T133)))</formula>
    </cfRule>
  </conditionalFormatting>
  <conditionalFormatting sqref="T135">
    <cfRule type="containsText" dxfId="60" priority="4" operator="containsText" text="#VALUE!">
      <formula>NOT(ISERROR(SEARCH("#VALUE!",T135)))</formula>
    </cfRule>
  </conditionalFormatting>
  <conditionalFormatting sqref="T150:T151">
    <cfRule type="containsText" dxfId="59" priority="6" operator="containsText" text="#VALUE!">
      <formula>NOT(ISERROR(SEARCH("#VALUE!",T150)))</formula>
    </cfRule>
  </conditionalFormatting>
  <dataValidations count="5">
    <dataValidation type="list" allowBlank="1" showInputMessage="1" showErrorMessage="1" sqref="G43" xr:uid="{1FFF4C0D-F56E-4175-9FE0-F59AE35CB44B}">
      <formula1>"Please select answer,YES,NO"</formula1>
    </dataValidation>
    <dataValidation type="list" allowBlank="1" showInputMessage="1" showErrorMessage="1" sqref="L48" xr:uid="{4CB3263F-1E39-49B5-93F6-F469B0D10AC8}">
      <formula1>"0,1,2,3"</formula1>
    </dataValidation>
    <dataValidation type="list" allowBlank="1" showInputMessage="1" showErrorMessage="1" sqref="P48:R48" xr:uid="{6B0C259E-0B94-483E-AAA2-FEB5718E68A6}">
      <formula1>"DROP DOWN TO VIEW SCORING, 0 = 5 points, 1 = 3 points"</formula1>
    </dataValidation>
    <dataValidation type="list" allowBlank="1" showInputMessage="1" showErrorMessage="1" sqref="G8:L8" xr:uid="{1F88E1F0-6853-4D4D-A8B5-0DB30BA5FC2A}">
      <formula1>"PSH,RRH"</formula1>
    </dataValidation>
    <dataValidation type="list" allowBlank="1" showInputMessage="1" showErrorMessage="1" sqref="P71:R71" xr:uid="{DA0BEC7F-364A-425D-B998-92337988F46D}">
      <formula1>"DROP DOWN TO VIEW SCORING, $8000 - $15000 = 3 points, $15001 - $23000 = 2 points, Over $23000 = 1 point"</formula1>
    </dataValidation>
  </dataValidations>
  <pageMargins left="0.25" right="0.25" top="0.75" bottom="0.75" header="0.3" footer="0.3"/>
  <pageSetup paperSize="3" scale="60" fitToHeight="0"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1D950-9097-4FAF-9D63-9CC34E675CEA}">
  <dimension ref="A2:J211"/>
  <sheetViews>
    <sheetView workbookViewId="0">
      <selection activeCell="C21" sqref="C21:I21"/>
    </sheetView>
  </sheetViews>
  <sheetFormatPr defaultRowHeight="14.5" x14ac:dyDescent="0.35"/>
  <cols>
    <col min="7" max="7" width="50.54296875" customWidth="1"/>
    <col min="8" max="8" width="21.26953125" customWidth="1"/>
    <col min="9" max="9" width="31.7265625" customWidth="1"/>
    <col min="10" max="10" width="19.7265625" customWidth="1"/>
  </cols>
  <sheetData>
    <row r="2" spans="1:9" x14ac:dyDescent="0.35">
      <c r="A2" s="29" t="s">
        <v>703</v>
      </c>
      <c r="B2" s="29"/>
      <c r="C2" s="29"/>
      <c r="D2" s="29"/>
      <c r="E2" s="29"/>
      <c r="F2" s="29"/>
      <c r="G2" s="29"/>
      <c r="H2" s="29"/>
      <c r="I2" s="148"/>
    </row>
    <row r="3" spans="1:9" ht="15" thickBot="1" x14ac:dyDescent="0.4">
      <c r="A3" s="144"/>
      <c r="B3" s="34"/>
      <c r="C3" s="34"/>
      <c r="D3" s="34"/>
      <c r="E3" s="34"/>
      <c r="F3" s="34"/>
      <c r="G3" s="34"/>
      <c r="H3" s="34"/>
      <c r="I3" s="51"/>
    </row>
    <row r="4" spans="1:9" ht="15" thickBot="1" x14ac:dyDescent="0.4">
      <c r="A4" s="450" t="s">
        <v>110</v>
      </c>
      <c r="B4" s="1150" t="s">
        <v>111</v>
      </c>
      <c r="C4" s="1150"/>
      <c r="D4" s="1150"/>
      <c r="E4" s="1150"/>
      <c r="F4" s="1150"/>
      <c r="G4" s="1150"/>
      <c r="H4" s="1150"/>
      <c r="I4" s="64"/>
    </row>
    <row r="5" spans="1:9" ht="15" thickBot="1" x14ac:dyDescent="0.4">
      <c r="A5" s="410"/>
      <c r="B5" s="43"/>
      <c r="C5" s="43"/>
      <c r="D5" s="43"/>
      <c r="E5" s="43"/>
      <c r="F5" s="43"/>
      <c r="G5" s="43"/>
      <c r="H5" s="43"/>
      <c r="I5" s="150"/>
    </row>
    <row r="6" spans="1:9" ht="58.5" thickBot="1" x14ac:dyDescent="0.4">
      <c r="A6" s="450" t="s">
        <v>110</v>
      </c>
      <c r="B6" s="105" t="s">
        <v>112</v>
      </c>
      <c r="C6" s="105"/>
      <c r="D6" s="105"/>
      <c r="E6" s="105"/>
      <c r="F6" s="105"/>
      <c r="G6" s="105"/>
      <c r="H6" s="105"/>
      <c r="I6" s="64"/>
    </row>
    <row r="7" spans="1:9" ht="15" thickBot="1" x14ac:dyDescent="0.4">
      <c r="A7" s="451"/>
      <c r="B7" s="43"/>
      <c r="C7" s="43"/>
      <c r="D7" s="43"/>
      <c r="E7" s="43"/>
      <c r="F7" s="43"/>
      <c r="G7" s="43"/>
      <c r="H7" s="43"/>
      <c r="I7" s="150"/>
    </row>
    <row r="8" spans="1:9" ht="15" thickBot="1" x14ac:dyDescent="0.4">
      <c r="A8" s="450" t="s">
        <v>110</v>
      </c>
      <c r="B8" s="1150" t="s">
        <v>113</v>
      </c>
      <c r="C8" s="1150"/>
      <c r="D8" s="1150"/>
      <c r="E8" s="1150"/>
      <c r="F8" s="1150"/>
      <c r="G8" s="1150"/>
      <c r="H8" s="105"/>
      <c r="I8" s="64"/>
    </row>
    <row r="9" spans="1:9" ht="15" thickBot="1" x14ac:dyDescent="0.4">
      <c r="A9" s="42"/>
      <c r="B9" s="43"/>
      <c r="C9" s="43"/>
      <c r="D9" s="43"/>
      <c r="E9" s="43"/>
      <c r="F9" s="43"/>
      <c r="G9" s="43"/>
      <c r="H9" s="43"/>
      <c r="I9" s="150"/>
    </row>
    <row r="10" spans="1:9" ht="15" thickBot="1" x14ac:dyDescent="0.4">
      <c r="A10" s="146"/>
      <c r="B10" s="31" t="s">
        <v>114</v>
      </c>
      <c r="C10" s="31"/>
      <c r="D10" s="31"/>
      <c r="E10" s="31"/>
      <c r="F10" s="31"/>
      <c r="G10" s="31"/>
      <c r="H10" s="31"/>
      <c r="I10" s="151"/>
    </row>
    <row r="11" spans="1:9" ht="15" thickBot="1" x14ac:dyDescent="0.4">
      <c r="A11" s="146"/>
      <c r="B11" s="34"/>
      <c r="C11" s="34"/>
      <c r="D11" s="34"/>
      <c r="E11" s="34"/>
      <c r="F11" s="34"/>
      <c r="G11" s="34"/>
      <c r="H11" s="34"/>
      <c r="I11" s="452"/>
    </row>
    <row r="12" spans="1:9" ht="15" thickBot="1" x14ac:dyDescent="0.4">
      <c r="A12" s="146"/>
      <c r="B12" s="31" t="s">
        <v>115</v>
      </c>
      <c r="C12" s="31"/>
      <c r="D12" s="31"/>
      <c r="E12" s="31"/>
      <c r="F12" s="31"/>
      <c r="G12" s="31"/>
      <c r="H12" s="152"/>
      <c r="I12" s="151"/>
    </row>
    <row r="13" spans="1:9" ht="15" thickBot="1" x14ac:dyDescent="0.4">
      <c r="A13" s="146"/>
      <c r="B13" s="34"/>
      <c r="C13" s="34"/>
      <c r="D13" s="34"/>
      <c r="E13" s="34"/>
      <c r="F13" s="34"/>
      <c r="G13" s="34"/>
      <c r="H13" s="34"/>
      <c r="I13" s="452"/>
    </row>
    <row r="14" spans="1:9" ht="15" thickBot="1" x14ac:dyDescent="0.4">
      <c r="A14" s="153"/>
      <c r="B14" s="31" t="s">
        <v>116</v>
      </c>
      <c r="C14" s="31"/>
      <c r="D14" s="31"/>
      <c r="E14" s="31"/>
      <c r="F14" s="31"/>
      <c r="G14" s="31"/>
      <c r="H14" s="152"/>
      <c r="I14" s="151"/>
    </row>
    <row r="15" spans="1:9" ht="15" thickBot="1" x14ac:dyDescent="0.4">
      <c r="A15" s="146"/>
      <c r="B15" s="34"/>
      <c r="C15" s="34"/>
      <c r="D15" s="34"/>
      <c r="E15" s="34"/>
      <c r="F15" s="34"/>
      <c r="G15" s="34"/>
      <c r="H15" s="34"/>
      <c r="I15" s="154"/>
    </row>
    <row r="16" spans="1:9" ht="15" thickBot="1" x14ac:dyDescent="0.4">
      <c r="A16" s="146"/>
      <c r="B16" s="31" t="s">
        <v>117</v>
      </c>
      <c r="C16" s="31"/>
      <c r="D16" s="31"/>
      <c r="E16" s="31"/>
      <c r="F16" s="31"/>
      <c r="G16" s="31"/>
      <c r="H16" s="31"/>
      <c r="I16" s="151"/>
    </row>
    <row r="17" spans="1:9" x14ac:dyDescent="0.35">
      <c r="A17" s="142"/>
      <c r="B17" s="144"/>
      <c r="C17" s="34"/>
      <c r="D17" s="34"/>
      <c r="E17" s="34"/>
      <c r="F17" s="34"/>
      <c r="G17" s="34"/>
      <c r="H17" s="34"/>
      <c r="I17" s="34"/>
    </row>
    <row r="18" spans="1:9" x14ac:dyDescent="0.35">
      <c r="A18" s="142">
        <v>8</v>
      </c>
      <c r="B18" s="144" t="s">
        <v>122</v>
      </c>
      <c r="C18" s="34"/>
      <c r="D18" s="34"/>
      <c r="E18" s="34"/>
      <c r="F18" s="34"/>
      <c r="G18" s="34"/>
      <c r="H18" s="34"/>
      <c r="I18" s="34"/>
    </row>
    <row r="19" spans="1:9" s="454" customFormat="1" ht="16.5" customHeight="1" x14ac:dyDescent="0.35">
      <c r="A19" s="453"/>
      <c r="B19" s="1232" t="s">
        <v>123</v>
      </c>
      <c r="C19" s="1233" t="s">
        <v>124</v>
      </c>
      <c r="D19" s="1233"/>
      <c r="E19" s="1233"/>
      <c r="F19" s="1233"/>
      <c r="G19" s="1233"/>
      <c r="H19" s="1233"/>
      <c r="I19" s="1233"/>
    </row>
    <row r="20" spans="1:9" x14ac:dyDescent="0.35">
      <c r="A20" s="149"/>
      <c r="B20" s="1232"/>
      <c r="C20" s="34"/>
      <c r="D20" s="34"/>
      <c r="E20" s="34"/>
      <c r="F20" s="34"/>
      <c r="G20" s="34"/>
      <c r="H20" s="34"/>
      <c r="I20" s="34"/>
    </row>
    <row r="21" spans="1:9" x14ac:dyDescent="0.35">
      <c r="A21" s="149"/>
      <c r="B21" s="1232"/>
      <c r="C21" s="1218" t="s">
        <v>125</v>
      </c>
      <c r="D21" s="1218"/>
      <c r="E21" s="1218"/>
      <c r="F21" s="1218"/>
      <c r="G21" s="1218"/>
      <c r="H21" s="1218"/>
      <c r="I21" s="1218"/>
    </row>
    <row r="22" spans="1:9" x14ac:dyDescent="0.35">
      <c r="A22" s="149"/>
      <c r="B22" s="1232"/>
      <c r="C22" s="34"/>
      <c r="D22" s="34"/>
      <c r="E22" s="34"/>
      <c r="F22" s="34"/>
      <c r="G22" s="34"/>
      <c r="H22" s="34"/>
      <c r="I22" s="34"/>
    </row>
    <row r="23" spans="1:9" x14ac:dyDescent="0.35">
      <c r="A23" s="149"/>
      <c r="B23" s="1232"/>
      <c r="C23" s="1218" t="s">
        <v>126</v>
      </c>
      <c r="D23" s="1218"/>
      <c r="E23" s="1218"/>
      <c r="F23" s="1218"/>
      <c r="G23" s="1218"/>
      <c r="H23" s="1218"/>
      <c r="I23" s="1218"/>
    </row>
    <row r="24" spans="1:9" x14ac:dyDescent="0.35">
      <c r="A24" s="142"/>
      <c r="B24" s="1232"/>
      <c r="C24" s="34"/>
      <c r="D24" s="34"/>
      <c r="E24" s="34"/>
      <c r="F24" s="34"/>
      <c r="G24" s="34"/>
      <c r="H24" s="34"/>
      <c r="I24" s="34"/>
    </row>
    <row r="25" spans="1:9" x14ac:dyDescent="0.35">
      <c r="A25" s="142">
        <v>13</v>
      </c>
      <c r="B25" s="144" t="s">
        <v>127</v>
      </c>
      <c r="C25" s="156"/>
      <c r="D25" s="156"/>
      <c r="E25" s="156"/>
      <c r="F25" s="156"/>
      <c r="G25" s="156"/>
      <c r="H25" s="156"/>
      <c r="I25" s="156"/>
    </row>
    <row r="26" spans="1:9" x14ac:dyDescent="0.35">
      <c r="A26" s="142"/>
      <c r="B26" s="144"/>
      <c r="C26" s="34"/>
      <c r="D26" s="34"/>
      <c r="E26" s="34"/>
      <c r="F26" s="34"/>
      <c r="G26" s="34"/>
      <c r="H26" s="34"/>
      <c r="I26" s="34"/>
    </row>
    <row r="27" spans="1:9" x14ac:dyDescent="0.35">
      <c r="A27" s="142"/>
      <c r="B27" s="449" t="s">
        <v>128</v>
      </c>
      <c r="C27" s="1218" t="s">
        <v>129</v>
      </c>
      <c r="D27" s="1218"/>
      <c r="E27" s="1218"/>
      <c r="F27" s="1218"/>
      <c r="G27" s="1218"/>
      <c r="H27" s="1218"/>
      <c r="I27" s="1218"/>
    </row>
    <row r="28" spans="1:9" x14ac:dyDescent="0.35">
      <c r="A28" s="142"/>
      <c r="B28" s="157"/>
      <c r="C28" s="34"/>
      <c r="D28" s="34"/>
      <c r="E28" s="34"/>
      <c r="F28" s="34"/>
      <c r="G28" s="34"/>
      <c r="H28" s="34"/>
      <c r="I28" s="34"/>
    </row>
    <row r="29" spans="1:9" x14ac:dyDescent="0.35">
      <c r="A29" s="142"/>
      <c r="B29" s="449" t="s">
        <v>128</v>
      </c>
      <c r="C29" s="1218" t="s">
        <v>130</v>
      </c>
      <c r="D29" s="1218"/>
      <c r="E29" s="1218"/>
      <c r="F29" s="1218"/>
      <c r="G29" s="1218"/>
      <c r="H29" s="1218"/>
      <c r="I29" s="1218"/>
    </row>
    <row r="30" spans="1:9" x14ac:dyDescent="0.35">
      <c r="A30" s="142"/>
      <c r="B30" s="157"/>
      <c r="C30" s="34"/>
      <c r="D30" s="34"/>
      <c r="E30" s="34"/>
      <c r="F30" s="34"/>
      <c r="G30" s="34"/>
      <c r="H30" s="34"/>
      <c r="I30" s="34"/>
    </row>
    <row r="31" spans="1:9" x14ac:dyDescent="0.35">
      <c r="A31" s="142"/>
      <c r="B31" s="449" t="s">
        <v>128</v>
      </c>
      <c r="C31" s="1225" t="s">
        <v>131</v>
      </c>
      <c r="D31" s="1225"/>
      <c r="E31" s="1225"/>
      <c r="F31" s="1225"/>
      <c r="G31" s="1225"/>
      <c r="H31" s="1225"/>
      <c r="I31" s="1225"/>
    </row>
    <row r="32" spans="1:9" x14ac:dyDescent="0.35">
      <c r="A32" s="142"/>
      <c r="B32" s="157"/>
      <c r="C32" s="34"/>
      <c r="D32" s="34"/>
      <c r="E32" s="34"/>
      <c r="F32" s="34"/>
      <c r="G32" s="34"/>
      <c r="H32" s="34"/>
      <c r="I32" s="34"/>
    </row>
    <row r="33" spans="1:10" x14ac:dyDescent="0.35">
      <c r="A33" s="142"/>
      <c r="B33" s="449" t="s">
        <v>128</v>
      </c>
      <c r="C33" s="1218" t="s">
        <v>132</v>
      </c>
      <c r="D33" s="1218"/>
      <c r="E33" s="1218"/>
      <c r="F33" s="1218"/>
      <c r="G33" s="1218"/>
      <c r="H33" s="1218"/>
      <c r="I33" s="1218"/>
    </row>
    <row r="34" spans="1:10" x14ac:dyDescent="0.35">
      <c r="A34" s="142"/>
      <c r="B34" s="448"/>
      <c r="C34" s="34"/>
      <c r="D34" s="34"/>
      <c r="E34" s="34"/>
      <c r="F34" s="34"/>
      <c r="G34" s="34"/>
      <c r="H34" s="34"/>
      <c r="I34" s="34"/>
    </row>
    <row r="35" spans="1:10" x14ac:dyDescent="0.35">
      <c r="A35" s="142"/>
      <c r="B35" s="34"/>
      <c r="C35" s="34"/>
      <c r="D35" s="34"/>
      <c r="E35" s="34"/>
      <c r="F35" s="34"/>
      <c r="G35" s="34"/>
      <c r="H35" s="158"/>
      <c r="I35" s="34"/>
    </row>
    <row r="36" spans="1:10" x14ac:dyDescent="0.35">
      <c r="A36" s="51"/>
      <c r="B36" s="34"/>
      <c r="C36" s="34"/>
      <c r="D36" s="34"/>
      <c r="E36" s="34"/>
      <c r="F36" s="34"/>
      <c r="G36" s="34"/>
      <c r="H36" s="158"/>
      <c r="I36" s="34"/>
    </row>
    <row r="37" spans="1:10" x14ac:dyDescent="0.35">
      <c r="A37" s="51"/>
      <c r="B37" s="34"/>
      <c r="C37" s="34"/>
      <c r="D37" s="34"/>
      <c r="E37" s="34"/>
      <c r="F37" s="34"/>
      <c r="G37" s="34"/>
      <c r="H37" s="158"/>
      <c r="I37" s="34"/>
    </row>
    <row r="38" spans="1:10" ht="15" thickBot="1" x14ac:dyDescent="0.4"/>
    <row r="39" spans="1:10" x14ac:dyDescent="0.35">
      <c r="A39" s="148">
        <v>14</v>
      </c>
      <c r="B39" s="1" t="s">
        <v>137</v>
      </c>
      <c r="C39" s="1"/>
      <c r="D39" s="1"/>
      <c r="E39" s="1"/>
      <c r="F39" s="1"/>
      <c r="G39" s="1"/>
      <c r="H39" s="1"/>
      <c r="I39" s="79"/>
      <c r="J39" s="1226" t="s">
        <v>138</v>
      </c>
    </row>
    <row r="40" spans="1:10" ht="35.15" customHeight="1" x14ac:dyDescent="0.35">
      <c r="A40" s="148"/>
      <c r="B40" s="1229" t="s">
        <v>139</v>
      </c>
      <c r="C40" s="1230"/>
      <c r="D40" s="1230"/>
      <c r="E40" s="1230"/>
      <c r="F40" s="1230"/>
      <c r="G40" s="1230"/>
      <c r="H40" s="1231"/>
      <c r="I40" s="79"/>
      <c r="J40" s="1227"/>
    </row>
    <row r="41" spans="1:10" x14ac:dyDescent="0.35">
      <c r="A41" s="148"/>
      <c r="B41" s="1229"/>
      <c r="C41" s="1230"/>
      <c r="D41" s="1230"/>
      <c r="E41" s="1230"/>
      <c r="F41" s="1230"/>
      <c r="G41" s="1230"/>
      <c r="H41" s="1231"/>
      <c r="I41" s="79"/>
      <c r="J41" s="1227"/>
    </row>
    <row r="42" spans="1:10" ht="15" thickBot="1" x14ac:dyDescent="0.4">
      <c r="A42" s="148"/>
      <c r="B42" s="1"/>
      <c r="C42" s="1"/>
      <c r="D42" s="1"/>
      <c r="E42" s="1"/>
      <c r="F42" s="1"/>
      <c r="G42" s="61"/>
      <c r="H42" s="161"/>
      <c r="I42" s="79"/>
      <c r="J42" s="1227"/>
    </row>
    <row r="43" spans="1:10" ht="44" thickBot="1" x14ac:dyDescent="0.4">
      <c r="A43" s="322"/>
      <c r="B43" s="149" t="s">
        <v>140</v>
      </c>
      <c r="C43" s="43" t="s">
        <v>141</v>
      </c>
      <c r="D43" s="112"/>
      <c r="E43" s="43"/>
      <c r="F43" s="1"/>
      <c r="G43" s="43"/>
      <c r="H43" s="343" t="s">
        <v>142</v>
      </c>
      <c r="I43" s="43"/>
      <c r="J43" s="1228"/>
    </row>
    <row r="44" spans="1:10" ht="15" thickBot="1" x14ac:dyDescent="0.4">
      <c r="A44" s="322"/>
      <c r="B44" s="42"/>
      <c r="C44" s="43"/>
      <c r="D44" s="112"/>
      <c r="E44" s="43"/>
      <c r="F44" s="43"/>
      <c r="G44" s="43"/>
      <c r="H44" s="43"/>
      <c r="I44" s="43"/>
      <c r="J44" s="49"/>
    </row>
    <row r="45" spans="1:10" ht="15" thickBot="1" x14ac:dyDescent="0.4">
      <c r="A45" s="322"/>
      <c r="B45" s="42"/>
      <c r="C45" s="162"/>
      <c r="D45" s="163"/>
      <c r="E45" s="164"/>
      <c r="F45" s="165"/>
      <c r="G45" s="166"/>
      <c r="H45" s="64"/>
      <c r="I45" s="167"/>
      <c r="J45" s="64"/>
    </row>
    <row r="46" spans="1:10" ht="15" thickBot="1" x14ac:dyDescent="0.4">
      <c r="A46" s="322"/>
      <c r="B46" s="42"/>
      <c r="C46" s="167"/>
      <c r="D46" s="168"/>
      <c r="E46" s="167"/>
      <c r="F46" s="169"/>
      <c r="G46" s="167"/>
      <c r="H46" s="150"/>
      <c r="I46" s="167"/>
      <c r="J46" s="150"/>
    </row>
    <row r="47" spans="1:10" ht="15" thickBot="1" x14ac:dyDescent="0.4">
      <c r="A47" s="322"/>
      <c r="B47" s="42"/>
      <c r="C47" s="162"/>
      <c r="D47" s="163"/>
      <c r="E47" s="170"/>
      <c r="F47" s="171"/>
      <c r="G47" s="167"/>
      <c r="H47" s="64"/>
      <c r="I47" s="167"/>
      <c r="J47" s="64"/>
    </row>
    <row r="48" spans="1:10" ht="15" thickBot="1" x14ac:dyDescent="0.4">
      <c r="A48" s="322"/>
      <c r="B48" s="42"/>
      <c r="C48" s="167"/>
      <c r="D48" s="168"/>
      <c r="E48" s="167"/>
      <c r="F48" s="172"/>
      <c r="G48" s="173"/>
      <c r="H48" s="150"/>
      <c r="I48" s="167"/>
      <c r="J48" s="150"/>
    </row>
    <row r="49" spans="1:10" ht="15" thickBot="1" x14ac:dyDescent="0.4">
      <c r="A49" s="322"/>
      <c r="B49" s="42"/>
      <c r="C49" s="162"/>
      <c r="D49" s="170"/>
      <c r="E49" s="170"/>
      <c r="F49" s="171"/>
      <c r="G49" s="167"/>
      <c r="H49" s="64"/>
      <c r="I49" s="167"/>
      <c r="J49" s="64"/>
    </row>
    <row r="50" spans="1:10" ht="15" thickBot="1" x14ac:dyDescent="0.4">
      <c r="A50" s="322"/>
      <c r="B50" s="42"/>
      <c r="C50" s="167"/>
      <c r="D50" s="167"/>
      <c r="E50" s="167"/>
      <c r="F50" s="172"/>
      <c r="G50" s="173"/>
      <c r="H50" s="150"/>
      <c r="I50" s="167"/>
      <c r="J50" s="150"/>
    </row>
    <row r="51" spans="1:10" ht="15" thickBot="1" x14ac:dyDescent="0.4">
      <c r="A51" s="322"/>
      <c r="B51" s="42"/>
      <c r="C51" s="162"/>
      <c r="D51" s="170"/>
      <c r="E51" s="170"/>
      <c r="F51" s="171"/>
      <c r="G51" s="167"/>
      <c r="H51" s="64"/>
      <c r="I51" s="167"/>
      <c r="J51" s="64"/>
    </row>
    <row r="52" spans="1:10" ht="15" thickBot="1" x14ac:dyDescent="0.4">
      <c r="A52" s="322"/>
      <c r="B52" s="42"/>
      <c r="C52" s="167"/>
      <c r="D52" s="167"/>
      <c r="E52" s="167"/>
      <c r="F52" s="172"/>
      <c r="G52" s="173"/>
      <c r="H52" s="150"/>
      <c r="I52" s="167"/>
      <c r="J52" s="150"/>
    </row>
    <row r="53" spans="1:10" ht="15" thickBot="1" x14ac:dyDescent="0.4">
      <c r="A53" s="322"/>
      <c r="B53" s="42"/>
      <c r="C53" s="162"/>
      <c r="D53" s="170"/>
      <c r="E53" s="170"/>
      <c r="F53" s="171"/>
      <c r="G53" s="167"/>
      <c r="H53" s="64"/>
      <c r="I53" s="167"/>
      <c r="J53" s="64"/>
    </row>
    <row r="54" spans="1:10" ht="17.5" thickBot="1" x14ac:dyDescent="0.4">
      <c r="A54" s="184"/>
      <c r="B54" s="34"/>
      <c r="C54" s="34"/>
      <c r="D54" s="34"/>
      <c r="E54" s="34"/>
      <c r="F54" s="34"/>
      <c r="G54" s="175"/>
      <c r="H54" s="34"/>
      <c r="I54" s="43"/>
      <c r="J54" s="154"/>
    </row>
    <row r="55" spans="1:10" ht="17.5" thickBot="1" x14ac:dyDescent="0.4">
      <c r="A55" s="184"/>
      <c r="B55" s="34"/>
      <c r="C55" s="162"/>
      <c r="D55" s="170"/>
      <c r="E55" s="170"/>
      <c r="F55" s="171"/>
      <c r="G55" s="167"/>
      <c r="H55" s="64"/>
      <c r="I55" s="167"/>
      <c r="J55" s="64"/>
    </row>
    <row r="56" spans="1:10" ht="17" x14ac:dyDescent="0.35">
      <c r="A56" s="184"/>
      <c r="B56" s="34"/>
      <c r="C56" s="34"/>
      <c r="D56" s="34"/>
      <c r="E56" s="34"/>
      <c r="F56" s="34"/>
      <c r="G56" s="34"/>
      <c r="H56" s="34"/>
      <c r="I56" s="43"/>
      <c r="J56" s="154"/>
    </row>
    <row r="58" spans="1:10" ht="15" thickBot="1" x14ac:dyDescent="0.4">
      <c r="A58" s="437">
        <v>15</v>
      </c>
      <c r="B58" s="436" t="s">
        <v>147</v>
      </c>
      <c r="C58" s="160"/>
      <c r="D58" s="160"/>
      <c r="E58" s="34"/>
      <c r="F58" s="34"/>
      <c r="G58" s="34"/>
      <c r="H58" s="51" t="s">
        <v>142</v>
      </c>
      <c r="I58" s="51"/>
      <c r="J58" s="51" t="s">
        <v>646</v>
      </c>
    </row>
    <row r="59" spans="1:10" ht="17.5" thickBot="1" x14ac:dyDescent="0.4">
      <c r="A59" s="174"/>
      <c r="B59" s="348" t="s">
        <v>697</v>
      </c>
      <c r="C59" s="31" t="s">
        <v>696</v>
      </c>
      <c r="D59" s="31"/>
      <c r="E59" s="31"/>
      <c r="F59" s="31"/>
      <c r="G59" s="152"/>
      <c r="H59" s="64"/>
      <c r="I59" s="433"/>
      <c r="J59" s="145">
        <f>IFERROR(H59/$L$48,0)</f>
        <v>0</v>
      </c>
    </row>
    <row r="60" spans="1:10" ht="17.5" thickBot="1" x14ac:dyDescent="0.4">
      <c r="A60" s="174"/>
      <c r="B60" s="1217" t="s">
        <v>695</v>
      </c>
      <c r="C60" s="34"/>
      <c r="D60" s="34"/>
      <c r="E60" s="34"/>
      <c r="F60" s="34"/>
      <c r="G60" s="34"/>
      <c r="H60" s="34"/>
      <c r="I60" s="34"/>
      <c r="J60" s="34"/>
    </row>
    <row r="61" spans="1:10" ht="17.5" thickBot="1" x14ac:dyDescent="0.4">
      <c r="A61" s="174"/>
      <c r="B61" s="1217"/>
      <c r="C61" s="31" t="s">
        <v>694</v>
      </c>
      <c r="D61" s="31"/>
      <c r="E61" s="31"/>
      <c r="F61" s="31"/>
      <c r="G61" s="152"/>
      <c r="H61" s="64"/>
      <c r="I61" s="433"/>
      <c r="J61" s="145">
        <f>IFERROR(H61/$L$48,0)</f>
        <v>0</v>
      </c>
    </row>
    <row r="62" spans="1:10" ht="17.5" thickBot="1" x14ac:dyDescent="0.4">
      <c r="A62" s="174"/>
      <c r="B62" s="349"/>
      <c r="C62" s="34"/>
      <c r="D62" s="34"/>
      <c r="E62" s="34"/>
      <c r="F62" s="34"/>
      <c r="G62" s="34"/>
      <c r="H62" s="34"/>
      <c r="I62" s="34"/>
      <c r="J62" s="34"/>
    </row>
    <row r="63" spans="1:10" ht="17.5" thickBot="1" x14ac:dyDescent="0.4">
      <c r="A63" s="174"/>
      <c r="B63" s="349"/>
      <c r="C63" s="31" t="s">
        <v>693</v>
      </c>
      <c r="D63" s="31"/>
      <c r="E63" s="31"/>
      <c r="F63" s="31"/>
      <c r="G63" s="152"/>
      <c r="H63" s="64"/>
      <c r="I63" s="433"/>
      <c r="J63" s="145">
        <f>IFERROR(H63/$L$48,0)</f>
        <v>0</v>
      </c>
    </row>
    <row r="64" spans="1:10" ht="17.5" thickBot="1" x14ac:dyDescent="0.4">
      <c r="A64" s="174"/>
      <c r="B64" s="349"/>
      <c r="C64" s="34"/>
      <c r="D64" s="34"/>
      <c r="E64" s="34"/>
      <c r="F64" s="34"/>
      <c r="G64" s="34"/>
      <c r="H64" s="34"/>
      <c r="I64" s="34"/>
      <c r="J64" s="34"/>
    </row>
    <row r="65" spans="1:10" ht="17.5" thickBot="1" x14ac:dyDescent="0.4">
      <c r="A65" s="174"/>
      <c r="B65" s="349"/>
      <c r="C65" s="31" t="s">
        <v>692</v>
      </c>
      <c r="D65" s="31"/>
      <c r="E65" s="31"/>
      <c r="F65" s="31"/>
      <c r="G65" s="152"/>
      <c r="H65" s="64"/>
      <c r="I65" s="433"/>
      <c r="J65" s="145">
        <f>IFERROR(H65/$L$48,0)</f>
        <v>0</v>
      </c>
    </row>
    <row r="66" spans="1:10" ht="17.5" thickBot="1" x14ac:dyDescent="0.4">
      <c r="A66" s="174"/>
      <c r="B66" s="349"/>
      <c r="C66" s="34"/>
      <c r="D66" s="34"/>
      <c r="E66" s="34"/>
      <c r="F66" s="34"/>
      <c r="G66" s="34"/>
      <c r="H66" s="34"/>
      <c r="I66" s="34"/>
      <c r="J66" s="34"/>
    </row>
    <row r="67" spans="1:10" ht="17.5" thickBot="1" x14ac:dyDescent="0.4">
      <c r="A67" s="174"/>
      <c r="B67" s="349"/>
      <c r="C67" s="31" t="s">
        <v>691</v>
      </c>
      <c r="D67" s="31"/>
      <c r="E67" s="31"/>
      <c r="F67" s="31"/>
      <c r="G67" s="152"/>
      <c r="H67" s="64"/>
      <c r="I67" s="433"/>
      <c r="J67" s="145">
        <f>IFERROR(H67/$L$48,0)</f>
        <v>0</v>
      </c>
    </row>
    <row r="68" spans="1:10" ht="17.5" thickBot="1" x14ac:dyDescent="0.4">
      <c r="A68" s="174"/>
      <c r="B68" s="349"/>
      <c r="C68" s="34"/>
      <c r="D68" s="34"/>
      <c r="E68" s="34"/>
      <c r="F68" s="34"/>
      <c r="G68" s="34"/>
      <c r="H68" s="34"/>
      <c r="I68" s="34"/>
      <c r="J68" s="34"/>
    </row>
    <row r="69" spans="1:10" ht="17.5" thickBot="1" x14ac:dyDescent="0.4">
      <c r="A69" s="174"/>
      <c r="B69" s="349"/>
      <c r="C69" s="31" t="s">
        <v>690</v>
      </c>
      <c r="D69" s="31"/>
      <c r="E69" s="31"/>
      <c r="F69" s="31"/>
      <c r="G69" s="152"/>
      <c r="H69" s="64"/>
      <c r="I69" s="433"/>
      <c r="J69" s="145">
        <f>IFERROR(H69/$L$48,0)</f>
        <v>0</v>
      </c>
    </row>
    <row r="70" spans="1:10" ht="17.5" thickBot="1" x14ac:dyDescent="0.4">
      <c r="A70" s="174"/>
      <c r="B70" s="349"/>
      <c r="C70" s="34"/>
      <c r="D70" s="34"/>
      <c r="E70" s="34"/>
      <c r="F70" s="34"/>
      <c r="G70" s="34"/>
      <c r="H70" s="34"/>
      <c r="I70" s="34"/>
      <c r="J70" s="34"/>
    </row>
    <row r="71" spans="1:10" ht="17.5" thickBot="1" x14ac:dyDescent="0.4">
      <c r="A71" s="174"/>
      <c r="B71" s="349"/>
      <c r="C71" s="31" t="s">
        <v>689</v>
      </c>
      <c r="D71" s="31"/>
      <c r="E71" s="31"/>
      <c r="F71" s="31"/>
      <c r="G71" s="152"/>
      <c r="H71" s="64"/>
      <c r="I71" s="433"/>
      <c r="J71" s="145">
        <f>IFERROR(H71/$L$48,0)</f>
        <v>0</v>
      </c>
    </row>
    <row r="72" spans="1:10" ht="17.5" thickBot="1" x14ac:dyDescent="0.4">
      <c r="A72" s="174"/>
      <c r="B72" s="349"/>
      <c r="C72" s="34"/>
      <c r="D72" s="34"/>
      <c r="E72" s="34"/>
      <c r="F72" s="34"/>
      <c r="G72" s="34"/>
      <c r="H72" s="34"/>
      <c r="I72" s="34"/>
      <c r="J72" s="34"/>
    </row>
    <row r="73" spans="1:10" ht="17.5" thickBot="1" x14ac:dyDescent="0.4">
      <c r="A73" s="174"/>
      <c r="B73" s="34"/>
      <c r="C73" s="31" t="s">
        <v>688</v>
      </c>
      <c r="D73" s="31"/>
      <c r="E73" s="31"/>
      <c r="F73" s="31"/>
      <c r="G73" s="152"/>
      <c r="H73" s="64"/>
      <c r="I73" s="433"/>
      <c r="J73" s="145">
        <f>IFERROR(H73/$L$48,0)</f>
        <v>0</v>
      </c>
    </row>
    <row r="74" spans="1:10" ht="17.5" thickBot="1" x14ac:dyDescent="0.4">
      <c r="A74" s="174"/>
      <c r="B74" s="34"/>
      <c r="C74" s="34"/>
      <c r="D74" s="34"/>
      <c r="E74" s="34"/>
      <c r="F74" s="34"/>
      <c r="G74" s="34"/>
      <c r="H74" s="34"/>
      <c r="I74" s="34"/>
      <c r="J74" s="34"/>
    </row>
    <row r="75" spans="1:10" ht="17.5" thickBot="1" x14ac:dyDescent="0.4">
      <c r="A75" s="174"/>
      <c r="B75" s="348" t="s">
        <v>687</v>
      </c>
      <c r="C75" s="31" t="s">
        <v>686</v>
      </c>
      <c r="D75" s="31"/>
      <c r="E75" s="31"/>
      <c r="F75" s="31"/>
      <c r="G75" s="152"/>
      <c r="H75" s="64"/>
      <c r="I75" s="433"/>
      <c r="J75" s="145">
        <f>IFERROR(H75/$L$48,0)</f>
        <v>0</v>
      </c>
    </row>
    <row r="76" spans="1:10" ht="17.5" thickBot="1" x14ac:dyDescent="0.4">
      <c r="A76" s="174"/>
      <c r="B76" s="348"/>
      <c r="C76" s="414"/>
      <c r="D76" s="414"/>
      <c r="E76" s="414"/>
      <c r="F76" s="414"/>
      <c r="G76" s="414"/>
      <c r="H76" s="414"/>
      <c r="I76" s="414"/>
      <c r="J76" s="414"/>
    </row>
    <row r="77" spans="1:10" ht="17.5" thickBot="1" x14ac:dyDescent="0.4">
      <c r="A77" s="174"/>
      <c r="B77" s="348" t="s">
        <v>685</v>
      </c>
      <c r="C77" s="31" t="s">
        <v>684</v>
      </c>
      <c r="D77" s="31"/>
      <c r="E77" s="31"/>
      <c r="F77" s="31"/>
      <c r="G77" s="152"/>
      <c r="H77" s="64"/>
      <c r="I77" s="433"/>
      <c r="J77" s="145">
        <f>IFERROR(H77/$L$48,0)</f>
        <v>0</v>
      </c>
    </row>
    <row r="78" spans="1:10" ht="17.5" thickBot="1" x14ac:dyDescent="0.4">
      <c r="A78" s="174"/>
      <c r="B78" s="34"/>
      <c r="C78" s="34"/>
      <c r="D78" s="34"/>
      <c r="E78" s="34"/>
      <c r="F78" s="34"/>
      <c r="G78" s="34"/>
      <c r="H78" s="34"/>
      <c r="I78" s="34"/>
      <c r="J78" s="34"/>
    </row>
    <row r="79" spans="1:10" ht="17.5" thickBot="1" x14ac:dyDescent="0.4">
      <c r="A79" s="174"/>
      <c r="B79" s="348" t="s">
        <v>628</v>
      </c>
      <c r="C79" s="31" t="s">
        <v>683</v>
      </c>
      <c r="D79" s="31"/>
      <c r="E79" s="31"/>
      <c r="F79" s="31"/>
      <c r="G79" s="152"/>
      <c r="H79" s="64"/>
      <c r="I79" s="433"/>
      <c r="J79" s="145">
        <f>IFERROR(H79/$L$48,0)</f>
        <v>0</v>
      </c>
    </row>
    <row r="80" spans="1:10" ht="17.5" thickBot="1" x14ac:dyDescent="0.4">
      <c r="A80" s="174"/>
      <c r="B80" s="34"/>
      <c r="C80" s="34"/>
      <c r="D80" s="34"/>
      <c r="E80" s="34"/>
      <c r="F80" s="34"/>
      <c r="G80" s="34"/>
      <c r="H80" s="34"/>
      <c r="I80" s="34"/>
      <c r="J80" s="34"/>
    </row>
    <row r="81" spans="1:10" ht="17.5" thickBot="1" x14ac:dyDescent="0.4">
      <c r="A81" s="174"/>
      <c r="B81" s="348" t="s">
        <v>628</v>
      </c>
      <c r="C81" s="31" t="s">
        <v>682</v>
      </c>
      <c r="D81" s="31"/>
      <c r="E81" s="31"/>
      <c r="F81" s="31"/>
      <c r="G81" s="152"/>
      <c r="H81" s="64"/>
      <c r="I81" s="433"/>
      <c r="J81" s="145">
        <f>IFERROR(H81/$L$48,0)</f>
        <v>0</v>
      </c>
    </row>
    <row r="82" spans="1:10" ht="17.5" thickBot="1" x14ac:dyDescent="0.4">
      <c r="A82" s="174"/>
      <c r="B82" s="348"/>
      <c r="C82" s="34"/>
      <c r="D82" s="34"/>
      <c r="E82" s="34"/>
      <c r="F82" s="34"/>
      <c r="G82" s="34"/>
      <c r="H82" s="34"/>
      <c r="I82" s="34"/>
      <c r="J82" s="34"/>
    </row>
    <row r="83" spans="1:10" ht="17.5" thickBot="1" x14ac:dyDescent="0.4">
      <c r="A83" s="174"/>
      <c r="B83" s="348" t="s">
        <v>628</v>
      </c>
      <c r="C83" s="31" t="s">
        <v>681</v>
      </c>
      <c r="D83" s="31"/>
      <c r="E83" s="31"/>
      <c r="F83" s="31"/>
      <c r="G83" s="152"/>
      <c r="H83" s="64"/>
      <c r="I83" s="433"/>
      <c r="J83" s="145">
        <f>IFERROR(H83/$L$48,0)</f>
        <v>0</v>
      </c>
    </row>
    <row r="84" spans="1:10" ht="17.5" thickBot="1" x14ac:dyDescent="0.4">
      <c r="A84" s="174"/>
      <c r="B84" s="348"/>
      <c r="C84" s="34"/>
      <c r="D84" s="34"/>
      <c r="E84" s="34"/>
      <c r="F84" s="34"/>
      <c r="G84" s="34"/>
      <c r="H84" s="34"/>
      <c r="I84" s="34"/>
      <c r="J84" s="34"/>
    </row>
    <row r="85" spans="1:10" ht="17.5" thickBot="1" x14ac:dyDescent="0.4">
      <c r="A85" s="174"/>
      <c r="B85" s="348" t="s">
        <v>628</v>
      </c>
      <c r="C85" s="31" t="s">
        <v>680</v>
      </c>
      <c r="D85" s="31"/>
      <c r="E85" s="31"/>
      <c r="F85" s="31"/>
      <c r="G85" s="152"/>
      <c r="H85" s="64"/>
      <c r="I85" s="433"/>
      <c r="J85" s="145">
        <f>IFERROR(H85/$L$48,0)</f>
        <v>0</v>
      </c>
    </row>
    <row r="86" spans="1:10" ht="17.5" thickBot="1" x14ac:dyDescent="0.4">
      <c r="A86" s="174"/>
      <c r="B86" s="348"/>
      <c r="C86" s="34"/>
      <c r="D86" s="34"/>
      <c r="E86" s="34"/>
      <c r="F86" s="34"/>
      <c r="G86" s="34"/>
      <c r="H86" s="34"/>
      <c r="I86" s="34"/>
      <c r="J86" s="34"/>
    </row>
    <row r="87" spans="1:10" ht="17.5" thickBot="1" x14ac:dyDescent="0.4">
      <c r="A87" s="174"/>
      <c r="B87" s="348" t="s">
        <v>679</v>
      </c>
      <c r="C87" s="447" t="s">
        <v>678</v>
      </c>
      <c r="D87" s="31"/>
      <c r="E87" s="31"/>
      <c r="F87" s="31"/>
      <c r="G87" s="152"/>
      <c r="H87" s="64"/>
      <c r="I87" s="433"/>
      <c r="J87" s="145">
        <f>IFERROR(H87/$L$48,0)</f>
        <v>0</v>
      </c>
    </row>
    <row r="88" spans="1:10" ht="17.5" thickBot="1" x14ac:dyDescent="0.4">
      <c r="A88" s="446"/>
      <c r="B88" s="445"/>
      <c r="C88" s="156"/>
      <c r="D88" s="156"/>
      <c r="E88" s="156"/>
      <c r="F88" s="156"/>
      <c r="G88" s="34"/>
      <c r="H88" s="27"/>
      <c r="I88" s="34"/>
      <c r="J88" s="176"/>
    </row>
    <row r="89" spans="1:10" ht="15" thickBot="1" x14ac:dyDescent="0.4">
      <c r="A89" s="1"/>
      <c r="B89" s="9"/>
      <c r="C89" s="9"/>
      <c r="D89" s="9"/>
      <c r="E89" s="9"/>
      <c r="F89" s="9"/>
      <c r="G89" s="444"/>
      <c r="H89" s="443">
        <f>SUM(H59:H87)</f>
        <v>0</v>
      </c>
      <c r="I89" s="433"/>
      <c r="J89" s="442">
        <f>IFERROR(H89/J3,0)</f>
        <v>0</v>
      </c>
    </row>
    <row r="90" spans="1:10" x14ac:dyDescent="0.35">
      <c r="A90" s="147"/>
      <c r="B90" s="441"/>
      <c r="C90" s="438"/>
      <c r="D90" s="147"/>
      <c r="E90" s="147"/>
      <c r="F90" s="147"/>
      <c r="G90" s="34"/>
      <c r="H90" s="440"/>
      <c r="I90" s="433"/>
      <c r="J90" s="432"/>
    </row>
    <row r="91" spans="1:10" ht="15" thickBot="1" x14ac:dyDescent="0.4">
      <c r="A91" s="439"/>
      <c r="B91" s="436" t="s">
        <v>677</v>
      </c>
      <c r="C91" s="438"/>
      <c r="D91" s="147"/>
      <c r="E91" s="147"/>
      <c r="F91" s="147"/>
      <c r="G91" s="34"/>
      <c r="H91" s="435" t="s">
        <v>148</v>
      </c>
      <c r="I91" s="434"/>
      <c r="J91" s="432" t="s">
        <v>646</v>
      </c>
    </row>
    <row r="92" spans="1:10" ht="17.5" thickBot="1" x14ac:dyDescent="0.4">
      <c r="A92" s="184"/>
      <c r="B92" s="348" t="s">
        <v>676</v>
      </c>
      <c r="C92" s="31" t="s">
        <v>149</v>
      </c>
      <c r="D92" s="31"/>
      <c r="E92" s="31"/>
      <c r="F92" s="31"/>
      <c r="G92" s="34"/>
      <c r="H92" s="64"/>
      <c r="I92" s="433"/>
      <c r="J92" s="145">
        <f>IFERROR(H92/$J$163,0)</f>
        <v>0</v>
      </c>
    </row>
    <row r="93" spans="1:10" ht="17.5" thickBot="1" x14ac:dyDescent="0.4">
      <c r="A93" s="184"/>
      <c r="B93" s="414"/>
      <c r="C93" s="34"/>
      <c r="D93" s="34"/>
      <c r="E93" s="34"/>
      <c r="F93" s="34"/>
      <c r="G93" s="34"/>
      <c r="H93" s="34"/>
      <c r="I93" s="34"/>
      <c r="J93" s="34"/>
    </row>
    <row r="94" spans="1:10" ht="17.5" thickBot="1" x14ac:dyDescent="0.4">
      <c r="A94" s="184"/>
      <c r="B94" s="414"/>
      <c r="C94" s="31" t="s">
        <v>150</v>
      </c>
      <c r="D94" s="31"/>
      <c r="E94" s="31"/>
      <c r="F94" s="31"/>
      <c r="G94" s="34"/>
      <c r="H94" s="64"/>
      <c r="I94" s="433"/>
      <c r="J94" s="145">
        <f>IFERROR(H94/$J$163,0)</f>
        <v>0</v>
      </c>
    </row>
    <row r="95" spans="1:10" ht="17.5" thickBot="1" x14ac:dyDescent="0.4">
      <c r="A95" s="184"/>
      <c r="B95" s="414"/>
      <c r="C95" s="34"/>
      <c r="D95" s="34"/>
      <c r="E95" s="34"/>
      <c r="F95" s="34"/>
      <c r="G95" s="34"/>
      <c r="H95" s="34"/>
      <c r="I95" s="34"/>
      <c r="J95" s="34"/>
    </row>
    <row r="96" spans="1:10" ht="17.5" thickBot="1" x14ac:dyDescent="0.4">
      <c r="A96" s="184"/>
      <c r="B96" s="414"/>
      <c r="C96" s="31" t="s">
        <v>151</v>
      </c>
      <c r="D96" s="31"/>
      <c r="E96" s="31"/>
      <c r="F96" s="31"/>
      <c r="G96" s="34"/>
      <c r="H96" s="64"/>
      <c r="I96" s="433"/>
      <c r="J96" s="145">
        <f>IFERROR(H96/$J$163,0)</f>
        <v>0</v>
      </c>
    </row>
    <row r="97" spans="1:10" ht="17.5" thickBot="1" x14ac:dyDescent="0.4">
      <c r="A97" s="184"/>
      <c r="B97" s="414"/>
      <c r="C97" s="34"/>
      <c r="D97" s="34"/>
      <c r="E97" s="34"/>
      <c r="F97" s="34"/>
      <c r="G97" s="34"/>
      <c r="H97" s="34"/>
      <c r="I97" s="34"/>
      <c r="J97" s="34"/>
    </row>
    <row r="98" spans="1:10" ht="17.5" thickBot="1" x14ac:dyDescent="0.4">
      <c r="A98" s="184"/>
      <c r="B98" s="414"/>
      <c r="C98" s="31" t="s">
        <v>152</v>
      </c>
      <c r="D98" s="31"/>
      <c r="E98" s="31"/>
      <c r="F98" s="31"/>
      <c r="G98" s="34"/>
      <c r="H98" s="64"/>
      <c r="I98" s="433"/>
      <c r="J98" s="145">
        <f>IFERROR(H98/$J$163,0)</f>
        <v>0</v>
      </c>
    </row>
    <row r="99" spans="1:10" ht="17.5" thickBot="1" x14ac:dyDescent="0.4">
      <c r="A99" s="184"/>
      <c r="B99" s="414"/>
      <c r="C99" s="34"/>
      <c r="D99" s="34"/>
      <c r="E99" s="34"/>
      <c r="F99" s="34"/>
      <c r="G99" s="34"/>
      <c r="H99" s="34"/>
      <c r="I99" s="34"/>
      <c r="J99" s="34"/>
    </row>
    <row r="100" spans="1:10" ht="17.5" thickBot="1" x14ac:dyDescent="0.4">
      <c r="A100" s="184"/>
      <c r="B100" s="414"/>
      <c r="C100" s="31" t="s">
        <v>153</v>
      </c>
      <c r="D100" s="31"/>
      <c r="E100" s="31"/>
      <c r="F100" s="31"/>
      <c r="G100" s="34"/>
      <c r="H100" s="64"/>
      <c r="I100" s="433"/>
      <c r="J100" s="145">
        <f>IFERROR(H100/$J$163,0)</f>
        <v>0</v>
      </c>
    </row>
    <row r="101" spans="1:10" ht="17.5" thickBot="1" x14ac:dyDescent="0.4">
      <c r="A101" s="184"/>
      <c r="B101" s="414"/>
      <c r="C101" s="34"/>
      <c r="D101" s="34"/>
      <c r="E101" s="34"/>
      <c r="F101" s="34"/>
      <c r="G101" s="34"/>
      <c r="H101" s="34"/>
      <c r="I101" s="34"/>
      <c r="J101" s="34"/>
    </row>
    <row r="102" spans="1:10" ht="17.5" thickBot="1" x14ac:dyDescent="0.4">
      <c r="A102" s="184"/>
      <c r="B102" s="414"/>
      <c r="C102" s="31" t="s">
        <v>154</v>
      </c>
      <c r="D102" s="31"/>
      <c r="E102" s="31"/>
      <c r="F102" s="31"/>
      <c r="G102" s="34"/>
      <c r="H102" s="64"/>
      <c r="I102" s="433"/>
      <c r="J102" s="145">
        <f>IFERROR(H102/$J$163,0)</f>
        <v>0</v>
      </c>
    </row>
    <row r="103" spans="1:10" ht="17.5" thickBot="1" x14ac:dyDescent="0.4">
      <c r="A103" s="184"/>
      <c r="B103" s="414"/>
      <c r="C103" s="34"/>
      <c r="D103" s="34"/>
      <c r="E103" s="34"/>
      <c r="F103" s="34"/>
      <c r="G103" s="34"/>
      <c r="H103" s="34"/>
      <c r="I103" s="34"/>
      <c r="J103" s="34"/>
    </row>
    <row r="104" spans="1:10" ht="17.5" thickBot="1" x14ac:dyDescent="0.4">
      <c r="A104" s="184"/>
      <c r="B104" s="414"/>
      <c r="C104" s="31" t="s">
        <v>155</v>
      </c>
      <c r="D104" s="31"/>
      <c r="E104" s="31"/>
      <c r="F104" s="31"/>
      <c r="G104" s="34"/>
      <c r="H104" s="64"/>
      <c r="I104" s="433"/>
      <c r="J104" s="145">
        <f>IFERROR(H104/$J$163,0)</f>
        <v>0</v>
      </c>
    </row>
    <row r="105" spans="1:10" ht="17.5" thickBot="1" x14ac:dyDescent="0.4">
      <c r="A105" s="184"/>
      <c r="B105" s="414"/>
      <c r="C105" s="34"/>
      <c r="D105" s="34"/>
      <c r="E105" s="34"/>
      <c r="F105" s="34"/>
      <c r="G105" s="34"/>
      <c r="H105" s="34"/>
      <c r="I105" s="34"/>
      <c r="J105" s="34"/>
    </row>
    <row r="106" spans="1:10" ht="17.5" thickBot="1" x14ac:dyDescent="0.4">
      <c r="A106" s="184"/>
      <c r="B106" s="414"/>
      <c r="C106" s="31" t="s">
        <v>156</v>
      </c>
      <c r="D106" s="31"/>
      <c r="E106" s="31"/>
      <c r="F106" s="31"/>
      <c r="G106" s="34"/>
      <c r="H106" s="64"/>
      <c r="I106" s="433"/>
      <c r="J106" s="145">
        <f>IFERROR(H106/$J$163,0)</f>
        <v>0</v>
      </c>
    </row>
    <row r="107" spans="1:10" ht="17.5" thickBot="1" x14ac:dyDescent="0.4">
      <c r="A107" s="184"/>
      <c r="B107" s="414"/>
      <c r="C107" s="34"/>
      <c r="D107" s="34"/>
      <c r="E107" s="34"/>
      <c r="F107" s="34"/>
      <c r="G107" s="34"/>
      <c r="H107" s="34"/>
      <c r="I107" s="34"/>
      <c r="J107" s="34"/>
    </row>
    <row r="108" spans="1:10" ht="17.5" thickBot="1" x14ac:dyDescent="0.4">
      <c r="A108" s="184"/>
      <c r="B108" s="414"/>
      <c r="C108" s="34"/>
      <c r="D108" s="34"/>
      <c r="E108" s="34"/>
      <c r="F108" s="34"/>
      <c r="G108" s="34"/>
      <c r="H108" s="178">
        <f>H92+H94+H96+H98+H100+H102+H104+H106</f>
        <v>0</v>
      </c>
      <c r="I108" s="433"/>
      <c r="J108" s="432"/>
    </row>
    <row r="109" spans="1:10" ht="17" x14ac:dyDescent="0.35">
      <c r="A109" s="184"/>
      <c r="B109" s="414"/>
      <c r="C109" s="1"/>
      <c r="D109" s="1"/>
      <c r="E109" s="1"/>
      <c r="F109" s="1"/>
      <c r="G109" s="34"/>
      <c r="H109" s="154"/>
      <c r="I109" s="433"/>
      <c r="J109" s="432"/>
    </row>
    <row r="110" spans="1:10" ht="15" thickBot="1" x14ac:dyDescent="0.4">
      <c r="A110" s="437"/>
      <c r="B110" s="436" t="s">
        <v>675</v>
      </c>
      <c r="C110" s="1"/>
      <c r="D110" s="1"/>
      <c r="E110" s="1"/>
      <c r="F110" s="1"/>
      <c r="G110" s="34"/>
      <c r="H110" s="435" t="s">
        <v>148</v>
      </c>
      <c r="I110" s="434"/>
      <c r="J110" s="432" t="s">
        <v>646</v>
      </c>
    </row>
    <row r="111" spans="1:10" ht="17.5" thickBot="1" x14ac:dyDescent="0.4">
      <c r="A111" s="184"/>
      <c r="B111" s="348" t="s">
        <v>674</v>
      </c>
      <c r="C111" s="31" t="s">
        <v>157</v>
      </c>
      <c r="D111" s="31"/>
      <c r="E111" s="31"/>
      <c r="F111" s="31"/>
      <c r="G111" s="34"/>
      <c r="H111" s="64"/>
      <c r="I111" s="433"/>
      <c r="J111" s="145">
        <f>IFERROR(H111/$J$174,0)</f>
        <v>0</v>
      </c>
    </row>
    <row r="112" spans="1:10" ht="17.5" thickBot="1" x14ac:dyDescent="0.4">
      <c r="A112" s="174"/>
      <c r="B112" s="414"/>
      <c r="C112" s="34"/>
      <c r="D112" s="34"/>
      <c r="E112" s="34"/>
      <c r="F112" s="34"/>
      <c r="G112" s="34"/>
      <c r="H112" s="34"/>
      <c r="I112" s="34"/>
      <c r="J112" s="34"/>
    </row>
    <row r="113" spans="1:10" ht="17.5" thickBot="1" x14ac:dyDescent="0.4">
      <c r="A113" s="174"/>
      <c r="B113" s="414"/>
      <c r="C113" s="31" t="s">
        <v>158</v>
      </c>
      <c r="D113" s="31"/>
      <c r="E113" s="31"/>
      <c r="F113" s="31"/>
      <c r="G113" s="34"/>
      <c r="H113" s="64"/>
      <c r="I113" s="433"/>
      <c r="J113" s="145">
        <f>IFERROR(H113/$J$174,0)</f>
        <v>0</v>
      </c>
    </row>
    <row r="114" spans="1:10" ht="17.5" thickBot="1" x14ac:dyDescent="0.4">
      <c r="A114" s="174"/>
      <c r="B114" s="414"/>
      <c r="C114" s="34"/>
      <c r="D114" s="34"/>
      <c r="E114" s="34"/>
      <c r="F114" s="34"/>
      <c r="G114" s="34"/>
      <c r="H114" s="34"/>
      <c r="I114" s="34"/>
      <c r="J114" s="34"/>
    </row>
    <row r="115" spans="1:10" ht="17.5" thickBot="1" x14ac:dyDescent="0.4">
      <c r="A115" s="174"/>
      <c r="B115" s="414"/>
      <c r="C115" s="31" t="s">
        <v>155</v>
      </c>
      <c r="D115" s="31"/>
      <c r="E115" s="31"/>
      <c r="F115" s="31"/>
      <c r="G115" s="34"/>
      <c r="H115" s="64"/>
      <c r="I115" s="433"/>
      <c r="J115" s="145">
        <f>IFERROR(H115/$J$174,0)</f>
        <v>0</v>
      </c>
    </row>
    <row r="116" spans="1:10" ht="17.5" thickBot="1" x14ac:dyDescent="0.4">
      <c r="A116" s="174"/>
      <c r="B116" s="414"/>
      <c r="C116" s="34"/>
      <c r="D116" s="34"/>
      <c r="E116" s="34"/>
      <c r="F116" s="34"/>
      <c r="G116" s="34"/>
      <c r="H116" s="34"/>
      <c r="I116" s="34"/>
      <c r="J116" s="34"/>
    </row>
    <row r="117" spans="1:10" ht="17.5" thickBot="1" x14ac:dyDescent="0.4">
      <c r="A117" s="174"/>
      <c r="B117" s="414"/>
      <c r="C117" s="31" t="s">
        <v>156</v>
      </c>
      <c r="D117" s="31"/>
      <c r="E117" s="31"/>
      <c r="F117" s="31"/>
      <c r="G117" s="34"/>
      <c r="H117" s="64"/>
      <c r="I117" s="433"/>
      <c r="J117" s="145">
        <f>IFERROR(H117/$J$174,0)</f>
        <v>0</v>
      </c>
    </row>
    <row r="118" spans="1:10" ht="17.5" thickBot="1" x14ac:dyDescent="0.4">
      <c r="A118" s="174"/>
      <c r="B118" s="414"/>
      <c r="C118" s="34"/>
      <c r="D118" s="34"/>
      <c r="E118" s="34"/>
      <c r="F118" s="34"/>
      <c r="G118" s="34"/>
      <c r="H118" s="154"/>
      <c r="I118" s="433"/>
      <c r="J118" s="432"/>
    </row>
    <row r="119" spans="1:10" ht="17.5" thickBot="1" x14ac:dyDescent="0.4">
      <c r="A119" s="174"/>
      <c r="B119" s="414"/>
      <c r="C119" s="34"/>
      <c r="D119" s="34"/>
      <c r="E119" s="34"/>
      <c r="F119" s="34"/>
      <c r="G119" s="34"/>
      <c r="H119" s="178">
        <f>H117+H115+H113+H111</f>
        <v>0</v>
      </c>
      <c r="I119" s="433"/>
      <c r="J119" s="432"/>
    </row>
    <row r="120" spans="1:10" x14ac:dyDescent="0.35">
      <c r="A120" s="321" t="s">
        <v>618</v>
      </c>
      <c r="B120" s="34" t="s">
        <v>159</v>
      </c>
      <c r="C120" s="34"/>
      <c r="D120" s="34"/>
      <c r="E120" s="34"/>
      <c r="F120" s="34"/>
      <c r="G120" s="34"/>
      <c r="H120" s="1"/>
      <c r="I120" s="1"/>
      <c r="J120" s="148"/>
    </row>
    <row r="121" spans="1:10" ht="15" thickBot="1" x14ac:dyDescent="0.4">
      <c r="A121" s="323"/>
      <c r="B121" s="34"/>
      <c r="C121" s="34"/>
      <c r="D121" s="34"/>
      <c r="E121" s="34"/>
      <c r="F121" s="34"/>
      <c r="G121" s="34"/>
      <c r="H121" s="34"/>
      <c r="I121" s="34"/>
      <c r="J121" s="34"/>
    </row>
    <row r="122" spans="1:10" ht="15" thickBot="1" x14ac:dyDescent="0.4">
      <c r="A122" s="323"/>
      <c r="B122" s="160"/>
      <c r="C122" s="34"/>
      <c r="D122" s="34"/>
      <c r="E122" s="34"/>
      <c r="F122" s="177" t="s">
        <v>160</v>
      </c>
      <c r="G122" s="34"/>
      <c r="H122" s="64"/>
      <c r="I122" s="34"/>
      <c r="J122" s="145">
        <f>IFERROR(H122/#REF!,0)</f>
        <v>0</v>
      </c>
    </row>
    <row r="123" spans="1:10" ht="15" thickBot="1" x14ac:dyDescent="0.4">
      <c r="A123" s="323"/>
      <c r="B123" s="34"/>
      <c r="C123" s="34"/>
      <c r="D123" s="34"/>
      <c r="E123" s="34"/>
      <c r="F123" s="177"/>
      <c r="G123" s="34"/>
      <c r="H123" s="154"/>
      <c r="I123" s="34"/>
      <c r="J123" s="34"/>
    </row>
    <row r="124" spans="1:10" ht="15" thickBot="1" x14ac:dyDescent="0.4">
      <c r="A124" s="323"/>
      <c r="B124" s="34"/>
      <c r="C124" s="34"/>
      <c r="D124" s="34"/>
      <c r="E124" s="34"/>
      <c r="F124" s="177" t="s">
        <v>161</v>
      </c>
      <c r="G124" s="34"/>
      <c r="H124" s="64"/>
      <c r="I124" s="34"/>
      <c r="J124" s="145">
        <f>IFERROR(H124/#REF!,0)</f>
        <v>0</v>
      </c>
    </row>
    <row r="125" spans="1:10" ht="15" thickBot="1" x14ac:dyDescent="0.4">
      <c r="A125" s="323"/>
      <c r="B125" s="34"/>
      <c r="C125" s="34"/>
      <c r="D125" s="34"/>
      <c r="E125" s="34"/>
      <c r="F125" s="177"/>
      <c r="G125" s="34"/>
      <c r="H125" s="154"/>
      <c r="I125" s="34"/>
      <c r="J125" s="34"/>
    </row>
    <row r="126" spans="1:10" ht="15" thickBot="1" x14ac:dyDescent="0.4">
      <c r="A126" s="323"/>
      <c r="B126" s="34"/>
      <c r="C126" s="34"/>
      <c r="D126" s="34"/>
      <c r="E126" s="34"/>
      <c r="F126" s="177" t="s">
        <v>162</v>
      </c>
      <c r="G126" s="34"/>
      <c r="H126" s="64"/>
      <c r="I126" s="34"/>
      <c r="J126" s="145">
        <f>IFERROR(H126/#REF!,0)</f>
        <v>0</v>
      </c>
    </row>
    <row r="127" spans="1:10" ht="15" thickBot="1" x14ac:dyDescent="0.4">
      <c r="A127" s="323"/>
      <c r="B127" s="34"/>
      <c r="C127" s="34"/>
      <c r="D127" s="34"/>
      <c r="E127" s="34"/>
      <c r="F127" s="177"/>
      <c r="G127" s="177"/>
      <c r="H127" s="177"/>
      <c r="I127" s="34"/>
      <c r="J127" s="34"/>
    </row>
    <row r="128" spans="1:10" ht="15" thickBot="1" x14ac:dyDescent="0.4">
      <c r="A128" s="323"/>
      <c r="B128" s="34"/>
      <c r="C128" s="34"/>
      <c r="D128" s="34"/>
      <c r="E128" s="34"/>
      <c r="F128" s="177"/>
      <c r="G128" s="34"/>
      <c r="H128" s="178" t="e">
        <f>IF(SUM(H126,H124,H122)=#REF!,SUM(H126,H124,H122),"0")</f>
        <v>#REF!</v>
      </c>
      <c r="I128" s="34"/>
      <c r="J128" s="51"/>
    </row>
    <row r="129" spans="1:10" x14ac:dyDescent="0.35">
      <c r="A129" s="321"/>
      <c r="B129" s="2"/>
      <c r="C129" s="3"/>
      <c r="D129" s="3"/>
      <c r="E129" s="4"/>
      <c r="F129" s="1"/>
      <c r="G129" s="1"/>
      <c r="H129" s="1"/>
      <c r="I129" s="1"/>
      <c r="J129" s="148"/>
    </row>
    <row r="130" spans="1:10" x14ac:dyDescent="0.35">
      <c r="A130" s="321">
        <v>48</v>
      </c>
      <c r="B130" s="34" t="s">
        <v>163</v>
      </c>
      <c r="C130" s="34"/>
      <c r="D130" s="34"/>
      <c r="E130" s="34"/>
      <c r="F130" s="34"/>
      <c r="G130" s="34"/>
      <c r="H130" s="1"/>
      <c r="I130" s="1"/>
      <c r="J130" s="148"/>
    </row>
    <row r="131" spans="1:10" ht="15" thickBot="1" x14ac:dyDescent="0.4">
      <c r="A131" s="2"/>
      <c r="B131" s="2"/>
      <c r="C131" s="3"/>
      <c r="D131" s="3"/>
      <c r="E131" s="4"/>
      <c r="F131" s="1"/>
      <c r="G131" s="1"/>
      <c r="H131" s="1"/>
      <c r="I131" s="1"/>
      <c r="J131" s="148"/>
    </row>
    <row r="132" spans="1:10" ht="58.5" thickBot="1" x14ac:dyDescent="0.4">
      <c r="A132" s="2"/>
      <c r="B132" s="348" t="s">
        <v>164</v>
      </c>
      <c r="C132" s="33" t="s">
        <v>165</v>
      </c>
      <c r="D132" s="33"/>
      <c r="E132" s="179"/>
      <c r="F132" s="180"/>
      <c r="G132" s="32"/>
      <c r="H132" s="180"/>
      <c r="I132" s="181"/>
      <c r="J132" s="64"/>
    </row>
    <row r="133" spans="1:10" x14ac:dyDescent="0.35">
      <c r="A133" s="2"/>
      <c r="B133" s="2"/>
      <c r="C133" s="30"/>
      <c r="D133" s="30"/>
      <c r="E133" s="139"/>
      <c r="F133" s="182"/>
      <c r="G133" s="29"/>
      <c r="H133" s="154"/>
      <c r="I133" s="34"/>
      <c r="J133" s="154"/>
    </row>
    <row r="134" spans="1:10" x14ac:dyDescent="0.35">
      <c r="A134" s="112"/>
      <c r="B134" s="112"/>
      <c r="C134" s="58"/>
      <c r="D134" s="58"/>
      <c r="E134" s="59"/>
      <c r="F134" s="157"/>
      <c r="G134" s="34"/>
      <c r="H134" s="157"/>
      <c r="I134" s="34"/>
      <c r="J134" s="157"/>
    </row>
    <row r="135" spans="1:10" ht="15" thickBot="1" x14ac:dyDescent="0.4"/>
    <row r="136" spans="1:10" ht="15" thickBot="1" x14ac:dyDescent="0.4">
      <c r="A136" s="426">
        <v>17</v>
      </c>
      <c r="B136" s="431" t="s">
        <v>179</v>
      </c>
      <c r="C136" s="1218" t="s">
        <v>180</v>
      </c>
      <c r="D136" s="1218"/>
      <c r="E136" s="1218"/>
      <c r="F136" s="1218"/>
      <c r="G136" s="1218"/>
      <c r="H136" s="1218"/>
      <c r="I136" s="31"/>
      <c r="J136" s="419"/>
    </row>
    <row r="137" spans="1:10" x14ac:dyDescent="0.35">
      <c r="A137" s="426"/>
      <c r="B137" s="157"/>
      <c r="C137" s="34"/>
      <c r="D137" s="34"/>
      <c r="E137" s="34"/>
      <c r="F137" s="34"/>
      <c r="G137" s="34"/>
      <c r="H137" s="34"/>
      <c r="I137" s="34"/>
      <c r="J137" s="154">
        <v>5.6</v>
      </c>
    </row>
    <row r="138" spans="1:10" x14ac:dyDescent="0.35">
      <c r="A138" s="78">
        <v>18</v>
      </c>
      <c r="B138" s="424" t="s">
        <v>673</v>
      </c>
      <c r="C138" s="1219" t="s">
        <v>182</v>
      </c>
      <c r="D138" s="1219"/>
      <c r="E138" s="1219"/>
      <c r="F138" s="1219"/>
      <c r="G138" s="1219"/>
      <c r="H138" s="1219"/>
      <c r="I138" s="1219"/>
      <c r="J138" s="43"/>
    </row>
    <row r="139" spans="1:10" ht="15" thickBot="1" x14ac:dyDescent="0.4">
      <c r="A139" s="78"/>
      <c r="B139" s="78"/>
      <c r="C139" s="78"/>
      <c r="D139" s="78"/>
      <c r="E139" s="78"/>
      <c r="F139" s="78"/>
      <c r="G139" s="78"/>
      <c r="H139" s="78"/>
      <c r="I139" s="78"/>
      <c r="J139" s="43"/>
    </row>
    <row r="140" spans="1:10" ht="44" thickBot="1" x14ac:dyDescent="0.4">
      <c r="A140" s="78"/>
      <c r="B140" s="414"/>
      <c r="C140" s="43" t="s">
        <v>672</v>
      </c>
      <c r="D140" s="43"/>
      <c r="E140" s="43"/>
      <c r="F140" s="43"/>
      <c r="G140" s="43"/>
      <c r="H140" s="43"/>
      <c r="I140" s="43"/>
      <c r="J140" s="419"/>
    </row>
    <row r="141" spans="1:10" ht="15" thickBot="1" x14ac:dyDescent="0.4">
      <c r="A141" s="78"/>
      <c r="B141" s="414"/>
      <c r="C141" s="43"/>
      <c r="D141" s="43"/>
      <c r="E141" s="43"/>
      <c r="F141" s="43"/>
      <c r="G141" s="43"/>
      <c r="H141" s="43"/>
      <c r="I141" s="43"/>
      <c r="J141" s="43"/>
    </row>
    <row r="142" spans="1:10" ht="58.5" thickBot="1" x14ac:dyDescent="0.4">
      <c r="A142" s="78"/>
      <c r="B142" s="414"/>
      <c r="C142" s="43" t="s">
        <v>671</v>
      </c>
      <c r="D142" s="43"/>
      <c r="E142" s="43"/>
      <c r="F142" s="43"/>
      <c r="G142" s="43"/>
      <c r="H142" s="43"/>
      <c r="I142" s="43"/>
      <c r="J142" s="419"/>
    </row>
    <row r="143" spans="1:10" ht="15" thickBot="1" x14ac:dyDescent="0.4">
      <c r="A143" s="78"/>
      <c r="B143" s="414"/>
      <c r="C143" s="43"/>
      <c r="D143" s="43"/>
      <c r="E143" s="43"/>
      <c r="F143" s="43"/>
      <c r="G143" s="43"/>
      <c r="H143" s="43"/>
      <c r="I143" s="43"/>
      <c r="J143" s="43"/>
    </row>
    <row r="144" spans="1:10" ht="73" thickBot="1" x14ac:dyDescent="0.4">
      <c r="A144" s="78"/>
      <c r="B144" s="414"/>
      <c r="C144" s="43" t="s">
        <v>670</v>
      </c>
      <c r="D144" s="43"/>
      <c r="E144" s="43"/>
      <c r="F144" s="43"/>
      <c r="G144" s="43"/>
      <c r="H144" s="43"/>
      <c r="I144" s="43"/>
      <c r="J144" s="419"/>
    </row>
    <row r="145" spans="1:10" ht="15" thickBot="1" x14ac:dyDescent="0.4">
      <c r="A145" s="78"/>
      <c r="B145" s="414"/>
      <c r="C145" s="43"/>
      <c r="D145" s="43"/>
      <c r="E145" s="43"/>
      <c r="F145" s="43"/>
      <c r="G145" s="43"/>
      <c r="H145" s="43"/>
      <c r="I145" s="43"/>
      <c r="J145" s="43"/>
    </row>
    <row r="146" spans="1:10" ht="44" thickBot="1" x14ac:dyDescent="0.4">
      <c r="A146" s="78"/>
      <c r="B146" s="414"/>
      <c r="C146" s="43" t="s">
        <v>669</v>
      </c>
      <c r="D146" s="43"/>
      <c r="E146" s="43"/>
      <c r="F146" s="43"/>
      <c r="G146" s="43"/>
      <c r="H146" s="43"/>
      <c r="I146" s="43"/>
      <c r="J146" s="419"/>
    </row>
    <row r="147" spans="1:10" ht="15" thickBot="1" x14ac:dyDescent="0.4">
      <c r="A147" s="78"/>
      <c r="B147" s="414"/>
      <c r="C147" s="43"/>
      <c r="D147" s="43"/>
      <c r="E147" s="43"/>
      <c r="F147" s="43"/>
      <c r="G147" s="43"/>
      <c r="H147" s="43"/>
      <c r="I147" s="43"/>
      <c r="J147" s="43"/>
    </row>
    <row r="148" spans="1:10" ht="44" thickBot="1" x14ac:dyDescent="0.4">
      <c r="A148" s="78"/>
      <c r="B148" s="414"/>
      <c r="C148" s="43" t="s">
        <v>668</v>
      </c>
      <c r="D148" s="43"/>
      <c r="E148" s="43"/>
      <c r="F148" s="43"/>
      <c r="G148" s="43"/>
      <c r="H148" s="43"/>
      <c r="I148" s="43"/>
      <c r="J148" s="419"/>
    </row>
    <row r="149" spans="1:10" ht="15" thickBot="1" x14ac:dyDescent="0.4">
      <c r="A149" s="78"/>
      <c r="B149" s="414"/>
      <c r="C149" s="43"/>
      <c r="D149" s="43"/>
      <c r="E149" s="43"/>
      <c r="F149" s="43"/>
      <c r="G149" s="43"/>
      <c r="H149" s="43"/>
      <c r="I149" s="43"/>
      <c r="J149" s="43"/>
    </row>
    <row r="150" spans="1:10" ht="15" thickBot="1" x14ac:dyDescent="0.4">
      <c r="A150" s="78"/>
      <c r="B150" s="430"/>
      <c r="C150" s="381"/>
      <c r="D150" s="381"/>
      <c r="E150" s="381"/>
      <c r="F150" s="381"/>
      <c r="G150" s="381"/>
      <c r="H150" s="381"/>
      <c r="I150" s="420"/>
      <c r="J150" s="145">
        <f>(SUM(J140+J142+J144+J146+J148)/5)</f>
        <v>0</v>
      </c>
    </row>
    <row r="151" spans="1:10" x14ac:dyDescent="0.35">
      <c r="A151" s="429"/>
      <c r="B151" s="157"/>
      <c r="C151" s="34"/>
      <c r="D151" s="34"/>
      <c r="E151" s="34"/>
      <c r="F151" s="34"/>
      <c r="G151" s="34"/>
      <c r="H151" s="34"/>
      <c r="I151" s="34"/>
      <c r="J151" s="154">
        <v>5.6</v>
      </c>
    </row>
    <row r="152" spans="1:10" x14ac:dyDescent="0.35">
      <c r="A152" s="78">
        <v>19</v>
      </c>
      <c r="B152" s="424" t="s">
        <v>667</v>
      </c>
      <c r="C152" s="1219" t="s">
        <v>183</v>
      </c>
      <c r="D152" s="1219"/>
      <c r="E152" s="1219"/>
      <c r="F152" s="1219"/>
      <c r="G152" s="1219"/>
      <c r="H152" s="1219"/>
      <c r="I152" s="1219"/>
      <c r="J152" s="43"/>
    </row>
    <row r="153" spans="1:10" ht="15" thickBot="1" x14ac:dyDescent="0.4">
      <c r="A153" s="78"/>
      <c r="B153" s="428"/>
      <c r="C153" s="43"/>
      <c r="D153" s="43"/>
      <c r="E153" s="43"/>
      <c r="F153" s="43"/>
      <c r="G153" s="43"/>
      <c r="H153" s="43"/>
      <c r="I153" s="43"/>
      <c r="J153" s="43"/>
    </row>
    <row r="154" spans="1:10" ht="29.5" thickBot="1" x14ac:dyDescent="0.4">
      <c r="A154" s="78"/>
      <c r="B154" s="428"/>
      <c r="C154" s="43" t="s">
        <v>666</v>
      </c>
      <c r="D154" s="43"/>
      <c r="E154" s="43"/>
      <c r="F154" s="43"/>
      <c r="G154" s="43"/>
      <c r="H154" s="43"/>
      <c r="I154" s="43"/>
      <c r="J154" s="419"/>
    </row>
    <row r="155" spans="1:10" ht="15" thickBot="1" x14ac:dyDescent="0.4">
      <c r="A155" s="78"/>
      <c r="B155" s="428"/>
      <c r="C155" s="43"/>
      <c r="D155" s="43"/>
      <c r="E155" s="43"/>
      <c r="F155" s="43"/>
      <c r="G155" s="43"/>
      <c r="H155" s="43"/>
      <c r="I155" s="43"/>
      <c r="J155" s="43"/>
    </row>
    <row r="156" spans="1:10" ht="73" thickBot="1" x14ac:dyDescent="0.4">
      <c r="A156" s="78"/>
      <c r="B156" s="428"/>
      <c r="C156" s="43" t="s">
        <v>665</v>
      </c>
      <c r="D156" s="43"/>
      <c r="E156" s="43"/>
      <c r="F156" s="43"/>
      <c r="G156" s="43"/>
      <c r="H156" s="43"/>
      <c r="I156" s="43"/>
      <c r="J156" s="419"/>
    </row>
    <row r="157" spans="1:10" ht="15" thickBot="1" x14ac:dyDescent="0.4">
      <c r="A157" s="426"/>
      <c r="B157" s="425"/>
      <c r="C157" s="34"/>
      <c r="D157" s="34"/>
      <c r="E157" s="34"/>
      <c r="F157" s="34"/>
      <c r="G157" s="34"/>
      <c r="H157" s="43"/>
      <c r="I157" s="34"/>
      <c r="J157" s="51"/>
    </row>
    <row r="158" spans="1:10" ht="15" thickBot="1" x14ac:dyDescent="0.4">
      <c r="A158" s="426"/>
      <c r="B158" s="425"/>
      <c r="C158" s="34" t="s">
        <v>664</v>
      </c>
      <c r="D158" s="34"/>
      <c r="E158" s="34"/>
      <c r="F158" s="34"/>
      <c r="G158" s="34"/>
      <c r="H158" s="43"/>
      <c r="I158" s="34"/>
      <c r="J158" s="419"/>
    </row>
    <row r="159" spans="1:10" ht="15" thickBot="1" x14ac:dyDescent="0.4">
      <c r="A159" s="426"/>
      <c r="B159" s="425"/>
      <c r="C159" s="34"/>
      <c r="D159" s="34"/>
      <c r="E159" s="34"/>
      <c r="F159" s="34"/>
      <c r="G159" s="34"/>
      <c r="H159" s="43"/>
      <c r="I159" s="34"/>
      <c r="J159" s="51"/>
    </row>
    <row r="160" spans="1:10" ht="15" thickBot="1" x14ac:dyDescent="0.4">
      <c r="A160" s="426"/>
      <c r="B160" s="425"/>
      <c r="C160" s="34" t="s">
        <v>663</v>
      </c>
      <c r="D160" s="34"/>
      <c r="E160" s="34"/>
      <c r="F160" s="34"/>
      <c r="G160" s="34"/>
      <c r="H160" s="43"/>
      <c r="I160" s="34"/>
      <c r="J160" s="419"/>
    </row>
    <row r="161" spans="1:10" ht="15" thickBot="1" x14ac:dyDescent="0.4">
      <c r="A161" s="426"/>
      <c r="B161" s="425"/>
      <c r="C161" s="34"/>
      <c r="D161" s="34"/>
      <c r="E161" s="34"/>
      <c r="F161" s="34"/>
      <c r="G161" s="34"/>
      <c r="H161" s="43"/>
      <c r="I161" s="43"/>
      <c r="J161" s="43"/>
    </row>
    <row r="162" spans="1:10" ht="15" thickBot="1" x14ac:dyDescent="0.4">
      <c r="A162" s="426"/>
      <c r="B162" s="427"/>
      <c r="C162" s="347"/>
      <c r="D162" s="347"/>
      <c r="E162" s="347"/>
      <c r="F162" s="347"/>
      <c r="G162" s="347"/>
      <c r="H162" s="381"/>
      <c r="I162" s="420"/>
      <c r="J162" s="145">
        <f>(J154+J156+J158+J160)/4</f>
        <v>0</v>
      </c>
    </row>
    <row r="163" spans="1:10" x14ac:dyDescent="0.35">
      <c r="A163" s="426"/>
      <c r="B163" s="425"/>
      <c r="C163" s="34"/>
      <c r="D163" s="34"/>
      <c r="E163" s="34"/>
      <c r="F163" s="34"/>
      <c r="G163" s="34"/>
      <c r="H163" s="34"/>
      <c r="I163" s="34"/>
      <c r="J163" s="51"/>
    </row>
    <row r="164" spans="1:10" x14ac:dyDescent="0.35">
      <c r="A164" s="78">
        <v>20</v>
      </c>
      <c r="B164" s="424" t="s">
        <v>184</v>
      </c>
      <c r="C164" s="1220" t="s">
        <v>662</v>
      </c>
      <c r="D164" s="1220"/>
      <c r="E164" s="1220"/>
      <c r="F164" s="1220"/>
      <c r="G164" s="185"/>
      <c r="H164" s="422" t="s">
        <v>661</v>
      </c>
      <c r="I164" s="423"/>
      <c r="J164" s="422" t="s">
        <v>660</v>
      </c>
    </row>
    <row r="165" spans="1:10" ht="15" thickBot="1" x14ac:dyDescent="0.4">
      <c r="A165" s="78"/>
      <c r="B165" s="149"/>
      <c r="C165" s="43"/>
      <c r="D165" s="43"/>
      <c r="E165" s="43"/>
      <c r="F165" s="43"/>
      <c r="G165" s="43"/>
      <c r="H165" s="43"/>
      <c r="I165" s="43"/>
      <c r="J165" s="43"/>
    </row>
    <row r="166" spans="1:10" ht="15" thickBot="1" x14ac:dyDescent="0.4">
      <c r="A166" s="78"/>
      <c r="B166" s="149"/>
      <c r="C166" s="43" t="s">
        <v>659</v>
      </c>
      <c r="D166" s="43"/>
      <c r="E166" s="43"/>
      <c r="F166" s="43"/>
      <c r="G166" s="43"/>
      <c r="H166" s="419"/>
      <c r="I166" s="43"/>
      <c r="J166" s="419"/>
    </row>
    <row r="167" spans="1:10" ht="15" thickBot="1" x14ac:dyDescent="0.4">
      <c r="A167" s="78"/>
      <c r="B167" s="149"/>
      <c r="C167" s="43"/>
      <c r="D167" s="43"/>
      <c r="E167" s="43"/>
      <c r="F167" s="43"/>
      <c r="G167" s="43"/>
      <c r="H167" s="43"/>
      <c r="I167" s="43"/>
      <c r="J167" s="43"/>
    </row>
    <row r="168" spans="1:10" ht="15" thickBot="1" x14ac:dyDescent="0.4">
      <c r="A168" s="78"/>
      <c r="B168" s="149"/>
      <c r="C168" s="43" t="s">
        <v>658</v>
      </c>
      <c r="D168" s="43"/>
      <c r="E168" s="43"/>
      <c r="F168" s="43"/>
      <c r="G168" s="43"/>
      <c r="H168" s="419"/>
      <c r="I168" s="43"/>
      <c r="J168" s="419"/>
    </row>
    <row r="169" spans="1:10" ht="15" thickBot="1" x14ac:dyDescent="0.4">
      <c r="A169" s="78"/>
      <c r="B169" s="149"/>
      <c r="C169" s="43"/>
      <c r="D169" s="43"/>
      <c r="E169" s="43"/>
      <c r="F169" s="43"/>
      <c r="G169" s="43"/>
      <c r="H169" s="43"/>
      <c r="I169" s="43"/>
      <c r="J169" s="43"/>
    </row>
    <row r="170" spans="1:10" ht="15" thickBot="1" x14ac:dyDescent="0.4">
      <c r="A170" s="78"/>
      <c r="B170" s="149"/>
      <c r="C170" s="43" t="s">
        <v>657</v>
      </c>
      <c r="D170" s="43"/>
      <c r="E170" s="43"/>
      <c r="F170" s="43"/>
      <c r="G170" s="43"/>
      <c r="H170" s="419"/>
      <c r="I170" s="43"/>
      <c r="J170" s="419"/>
    </row>
    <row r="171" spans="1:10" ht="15" thickBot="1" x14ac:dyDescent="0.4">
      <c r="A171" s="78"/>
      <c r="B171" s="149"/>
      <c r="C171" s="43"/>
      <c r="D171" s="43"/>
      <c r="E171" s="43"/>
      <c r="F171" s="43"/>
      <c r="G171" s="43"/>
      <c r="H171" s="43"/>
      <c r="I171" s="43"/>
      <c r="J171" s="43"/>
    </row>
    <row r="172" spans="1:10" ht="29.5" thickBot="1" x14ac:dyDescent="0.4">
      <c r="A172" s="78"/>
      <c r="B172" s="149"/>
      <c r="C172" s="43" t="s">
        <v>656</v>
      </c>
      <c r="D172" s="43"/>
      <c r="E172" s="43"/>
      <c r="F172" s="43"/>
      <c r="G172" s="43"/>
      <c r="H172" s="419"/>
      <c r="I172" s="43"/>
      <c r="J172" s="419"/>
    </row>
    <row r="173" spans="1:10" ht="15" thickBot="1" x14ac:dyDescent="0.4">
      <c r="A173" s="78"/>
      <c r="B173" s="149"/>
      <c r="C173" s="43"/>
      <c r="D173" s="43"/>
      <c r="E173" s="43"/>
      <c r="F173" s="43"/>
      <c r="G173" s="43"/>
      <c r="H173" s="43"/>
      <c r="I173" s="43"/>
      <c r="J173" s="43"/>
    </row>
    <row r="174" spans="1:10" ht="15" thickBot="1" x14ac:dyDescent="0.4">
      <c r="A174" s="78"/>
      <c r="B174" s="421"/>
      <c r="C174" s="381" t="s">
        <v>655</v>
      </c>
      <c r="D174" s="381"/>
      <c r="E174" s="381"/>
      <c r="F174" s="381"/>
      <c r="G174" s="420"/>
      <c r="H174" s="419"/>
      <c r="I174" s="43"/>
      <c r="J174" s="419"/>
    </row>
    <row r="175" spans="1:10" x14ac:dyDescent="0.35">
      <c r="A175" s="418"/>
      <c r="B175" s="75"/>
      <c r="C175" s="417"/>
      <c r="D175" s="99"/>
      <c r="E175" s="416"/>
      <c r="F175" s="56"/>
      <c r="G175" s="56"/>
      <c r="H175" s="56"/>
      <c r="I175" s="56"/>
      <c r="J175" s="142"/>
    </row>
    <row r="176" spans="1:10" ht="17" x14ac:dyDescent="0.35">
      <c r="A176" s="183" t="s">
        <v>654</v>
      </c>
      <c r="B176" s="155"/>
      <c r="C176" s="155"/>
      <c r="D176" s="155"/>
      <c r="E176" s="155"/>
      <c r="F176" s="155"/>
      <c r="G176" s="155"/>
      <c r="H176" s="155"/>
      <c r="I176" s="155"/>
      <c r="J176" s="143"/>
    </row>
    <row r="177" spans="1:10" ht="17" x14ac:dyDescent="0.35">
      <c r="A177" s="174"/>
      <c r="B177" s="34"/>
      <c r="C177" s="34"/>
      <c r="D177" s="34"/>
      <c r="E177" s="34"/>
      <c r="F177" s="34"/>
      <c r="G177" s="34"/>
      <c r="H177" s="34"/>
      <c r="I177" s="34"/>
      <c r="J177" s="51"/>
    </row>
    <row r="178" spans="1:10" ht="15" thickBot="1" x14ac:dyDescent="0.4">
      <c r="A178" s="322">
        <v>35</v>
      </c>
      <c r="B178" s="348" t="s">
        <v>653</v>
      </c>
      <c r="C178" s="34" t="s">
        <v>652</v>
      </c>
      <c r="D178" s="34"/>
      <c r="E178" s="34"/>
      <c r="F178" s="34"/>
      <c r="G178" s="34"/>
      <c r="H178" s="51" t="s">
        <v>651</v>
      </c>
      <c r="I178" s="34"/>
      <c r="J178" s="51" t="s">
        <v>650</v>
      </c>
    </row>
    <row r="179" spans="1:10" ht="17.5" thickBot="1" x14ac:dyDescent="0.4">
      <c r="A179" s="184"/>
      <c r="B179" s="414"/>
      <c r="C179" s="415" t="s">
        <v>649</v>
      </c>
      <c r="D179" s="414"/>
      <c r="E179" s="31" t="s">
        <v>648</v>
      </c>
      <c r="F179" s="31"/>
      <c r="G179" s="31"/>
      <c r="H179" s="64"/>
      <c r="I179" s="407"/>
      <c r="J179" s="413">
        <f>H179/365</f>
        <v>0</v>
      </c>
    </row>
    <row r="180" spans="1:10" ht="17.5" thickBot="1" x14ac:dyDescent="0.4">
      <c r="A180" s="184"/>
      <c r="B180" s="157"/>
      <c r="C180" s="157"/>
      <c r="D180" s="34"/>
      <c r="E180" s="34"/>
      <c r="F180" s="34"/>
      <c r="G180" s="34"/>
      <c r="H180" s="50"/>
      <c r="I180" s="407"/>
      <c r="J180" s="50"/>
    </row>
    <row r="181" spans="1:10" ht="17.5" thickBot="1" x14ac:dyDescent="0.4">
      <c r="A181" s="184"/>
      <c r="B181" s="157"/>
      <c r="C181" s="157"/>
      <c r="D181" s="157"/>
      <c r="E181" s="31" t="s">
        <v>647</v>
      </c>
      <c r="F181" s="31"/>
      <c r="G181" s="31"/>
      <c r="H181" s="64"/>
      <c r="I181" s="407"/>
      <c r="J181" s="413">
        <f>H181/365</f>
        <v>0</v>
      </c>
    </row>
    <row r="182" spans="1:10" ht="17" x14ac:dyDescent="0.35">
      <c r="A182" s="184"/>
      <c r="B182" s="157"/>
      <c r="C182" s="34"/>
      <c r="D182" s="34"/>
      <c r="E182" s="34"/>
      <c r="F182" s="34"/>
      <c r="G182" s="34"/>
      <c r="H182" s="34"/>
      <c r="I182" s="34"/>
      <c r="J182" s="51"/>
    </row>
    <row r="183" spans="1:10" ht="17.5" thickBot="1" x14ac:dyDescent="0.4">
      <c r="A183" s="184"/>
      <c r="B183" s="157"/>
      <c r="C183" s="160"/>
      <c r="D183" s="34"/>
      <c r="E183" s="34"/>
      <c r="F183" s="34"/>
      <c r="G183" s="34"/>
      <c r="H183" s="51" t="s">
        <v>142</v>
      </c>
      <c r="I183" s="34"/>
      <c r="J183" s="51" t="s">
        <v>646</v>
      </c>
    </row>
    <row r="184" spans="1:10" ht="15" thickBot="1" x14ac:dyDescent="0.4">
      <c r="A184" s="322" t="s">
        <v>185</v>
      </c>
      <c r="B184" s="348" t="s">
        <v>644</v>
      </c>
      <c r="C184" s="412" t="s">
        <v>645</v>
      </c>
      <c r="D184" s="31"/>
      <c r="E184" s="31"/>
      <c r="F184" s="31"/>
      <c r="G184" s="152"/>
      <c r="H184" s="390"/>
      <c r="I184" s="407"/>
      <c r="J184" s="384">
        <f>IFERROR(H184/#REF!,0)</f>
        <v>0</v>
      </c>
    </row>
    <row r="185" spans="1:10" ht="17.5" thickBot="1" x14ac:dyDescent="0.4">
      <c r="A185" s="184"/>
      <c r="B185" s="157"/>
      <c r="C185" s="160"/>
      <c r="D185" s="34"/>
      <c r="E185" s="34"/>
      <c r="F185" s="34"/>
      <c r="G185" s="34"/>
      <c r="H185" s="51"/>
      <c r="I185" s="34"/>
      <c r="J185" s="51"/>
    </row>
    <row r="186" spans="1:10" ht="15" thickBot="1" x14ac:dyDescent="0.4">
      <c r="A186" s="321" t="s">
        <v>186</v>
      </c>
      <c r="B186" s="411" t="s">
        <v>644</v>
      </c>
      <c r="C186" s="101" t="s">
        <v>643</v>
      </c>
      <c r="D186" s="101"/>
      <c r="E186" s="101"/>
      <c r="F186" s="101"/>
      <c r="G186" s="102"/>
      <c r="H186" s="390"/>
      <c r="I186" s="407"/>
      <c r="J186" s="384">
        <f>IFERROR(H186/(#REF!-H184),0)</f>
        <v>0</v>
      </c>
    </row>
    <row r="187" spans="1:10" ht="17.5" thickBot="1" x14ac:dyDescent="0.4">
      <c r="A187" s="184"/>
      <c r="B187" s="409"/>
      <c r="C187" s="407"/>
      <c r="D187" s="407"/>
      <c r="E187" s="407"/>
      <c r="F187" s="407"/>
      <c r="G187" s="407"/>
      <c r="H187" s="408"/>
      <c r="I187" s="407"/>
      <c r="J187" s="406"/>
    </row>
    <row r="188" spans="1:10" ht="15" thickBot="1" x14ac:dyDescent="0.4">
      <c r="A188" s="322">
        <v>37</v>
      </c>
      <c r="B188" s="411" t="s">
        <v>642</v>
      </c>
      <c r="C188" s="101" t="s">
        <v>641</v>
      </c>
      <c r="D188" s="101"/>
      <c r="E188" s="101"/>
      <c r="F188" s="101"/>
      <c r="G188" s="102"/>
      <c r="H188" s="390"/>
      <c r="I188" s="407"/>
      <c r="J188" s="384">
        <f>IFERROR(H188/(#REF!-H184),0)</f>
        <v>0</v>
      </c>
    </row>
    <row r="189" spans="1:10" ht="15" thickBot="1" x14ac:dyDescent="0.4">
      <c r="A189" s="323"/>
      <c r="B189" s="409"/>
      <c r="C189" s="407"/>
      <c r="D189" s="407"/>
      <c r="E189" s="407"/>
      <c r="F189" s="407"/>
      <c r="G189" s="407"/>
      <c r="H189" s="408"/>
      <c r="I189" s="407"/>
      <c r="J189" s="406"/>
    </row>
    <row r="190" spans="1:10" ht="15" thickBot="1" x14ac:dyDescent="0.4">
      <c r="A190" s="323">
        <v>38</v>
      </c>
      <c r="B190" s="411" t="s">
        <v>640</v>
      </c>
      <c r="C190" s="101" t="s">
        <v>639</v>
      </c>
      <c r="D190" s="101"/>
      <c r="E190" s="101"/>
      <c r="F190" s="101"/>
      <c r="G190" s="102"/>
      <c r="H190" s="390"/>
      <c r="I190" s="407"/>
      <c r="J190" s="384">
        <f>IFERROR(H190/(#REF!-H184),0)</f>
        <v>0</v>
      </c>
    </row>
    <row r="191" spans="1:10" x14ac:dyDescent="0.35">
      <c r="A191" s="323"/>
      <c r="B191" s="409"/>
      <c r="C191" s="407"/>
      <c r="D191" s="407"/>
      <c r="E191" s="407"/>
      <c r="F191" s="407"/>
      <c r="G191" s="407"/>
      <c r="H191" s="408"/>
      <c r="I191" s="407"/>
      <c r="J191" s="406"/>
    </row>
    <row r="192" spans="1:10" ht="15" thickBot="1" x14ac:dyDescent="0.4">
      <c r="A192" s="323">
        <v>39</v>
      </c>
      <c r="B192" s="1221" t="s">
        <v>638</v>
      </c>
      <c r="C192" s="1223" t="s">
        <v>637</v>
      </c>
      <c r="D192" s="1223"/>
      <c r="E192" s="1223"/>
      <c r="F192" s="1223"/>
      <c r="G192" s="1223"/>
      <c r="H192" s="403"/>
      <c r="I192" s="34"/>
      <c r="J192" s="51"/>
    </row>
    <row r="193" spans="1:10" ht="15" thickBot="1" x14ac:dyDescent="0.4">
      <c r="A193" s="323"/>
      <c r="B193" s="1222"/>
      <c r="C193" s="1224"/>
      <c r="D193" s="1224"/>
      <c r="E193" s="1224"/>
      <c r="F193" s="1224"/>
      <c r="G193" s="1224"/>
      <c r="H193" s="390"/>
      <c r="I193" s="407"/>
      <c r="J193" s="384">
        <f>IFERROR(H193/#REF!,0)</f>
        <v>0</v>
      </c>
    </row>
    <row r="194" spans="1:10" ht="15" thickBot="1" x14ac:dyDescent="0.4">
      <c r="A194" s="323"/>
      <c r="B194" s="409"/>
      <c r="C194" s="407"/>
      <c r="D194" s="407"/>
      <c r="E194" s="407"/>
      <c r="F194" s="407"/>
      <c r="G194" s="407"/>
      <c r="H194" s="408"/>
      <c r="I194" s="407"/>
      <c r="J194" s="406"/>
    </row>
    <row r="195" spans="1:10" ht="15" thickBot="1" x14ac:dyDescent="0.4">
      <c r="A195" s="323">
        <v>40</v>
      </c>
      <c r="B195" s="388" t="s">
        <v>628</v>
      </c>
      <c r="C195" s="100" t="s">
        <v>636</v>
      </c>
      <c r="D195" s="101"/>
      <c r="E195" s="101"/>
      <c r="F195" s="101"/>
      <c r="G195" s="102"/>
      <c r="H195" s="390"/>
      <c r="I195" s="407"/>
      <c r="J195" s="384">
        <f>IFERROR(H195/#REF!,0)</f>
        <v>0</v>
      </c>
    </row>
    <row r="196" spans="1:10" ht="15" thickBot="1" x14ac:dyDescent="0.4">
      <c r="A196" s="323"/>
      <c r="B196" s="409"/>
      <c r="C196" s="407"/>
      <c r="D196" s="407"/>
      <c r="E196" s="407"/>
      <c r="F196" s="407"/>
      <c r="G196" s="407"/>
      <c r="H196" s="408"/>
      <c r="I196" s="407"/>
      <c r="J196" s="406"/>
    </row>
    <row r="197" spans="1:10" ht="15" thickBot="1" x14ac:dyDescent="0.4">
      <c r="A197" s="323" t="s">
        <v>187</v>
      </c>
      <c r="B197" s="388" t="s">
        <v>633</v>
      </c>
      <c r="C197" s="405" t="s">
        <v>635</v>
      </c>
      <c r="D197" s="391"/>
      <c r="E197" s="391"/>
      <c r="F197" s="391"/>
      <c r="G197" s="404"/>
      <c r="H197" s="390"/>
      <c r="I197" s="385"/>
      <c r="J197" s="384">
        <f>IFERROR(H197/H195,0)</f>
        <v>0</v>
      </c>
    </row>
    <row r="198" spans="1:10" x14ac:dyDescent="0.35">
      <c r="A198" s="323"/>
      <c r="B198" s="402"/>
      <c r="C198" s="401"/>
      <c r="D198" s="187"/>
      <c r="E198" s="187"/>
      <c r="F198" s="187"/>
      <c r="G198" s="187"/>
      <c r="H198" s="187"/>
      <c r="I198" s="187"/>
      <c r="J198" s="389"/>
    </row>
    <row r="199" spans="1:10" ht="15" thickBot="1" x14ac:dyDescent="0.4">
      <c r="A199" s="323" t="s">
        <v>188</v>
      </c>
      <c r="B199" s="388" t="s">
        <v>633</v>
      </c>
      <c r="C199" s="1085" t="s">
        <v>634</v>
      </c>
      <c r="D199" s="1086"/>
      <c r="E199" s="1086"/>
      <c r="F199" s="1086"/>
      <c r="G199" s="187"/>
      <c r="H199" s="403"/>
      <c r="I199" s="34"/>
      <c r="J199" s="51"/>
    </row>
    <row r="200" spans="1:10" ht="15" thickBot="1" x14ac:dyDescent="0.4">
      <c r="A200" s="323"/>
      <c r="B200" s="402"/>
      <c r="C200" s="1149"/>
      <c r="D200" s="1150"/>
      <c r="E200" s="1150"/>
      <c r="F200" s="1150"/>
      <c r="G200" s="389"/>
      <c r="H200" s="390"/>
      <c r="I200" s="385"/>
      <c r="J200" s="384">
        <f>IFERROR(H200/H197,0)</f>
        <v>0</v>
      </c>
    </row>
    <row r="201" spans="1:10" ht="15" thickBot="1" x14ac:dyDescent="0.4">
      <c r="A201" s="323"/>
      <c r="B201" s="68"/>
      <c r="C201" s="401"/>
      <c r="D201" s="187"/>
      <c r="E201" s="187"/>
      <c r="F201" s="187"/>
      <c r="G201" s="187"/>
      <c r="H201" s="187"/>
      <c r="I201" s="187"/>
      <c r="J201" s="389"/>
    </row>
    <row r="202" spans="1:10" ht="15" thickBot="1" x14ac:dyDescent="0.4">
      <c r="A202" s="323" t="s">
        <v>189</v>
      </c>
      <c r="B202" s="388" t="s">
        <v>633</v>
      </c>
      <c r="C202" s="400" t="s">
        <v>632</v>
      </c>
      <c r="D202" s="399"/>
      <c r="E202" s="399"/>
      <c r="F202" s="399"/>
      <c r="G202" s="399"/>
      <c r="H202" s="398"/>
      <c r="I202" s="397"/>
      <c r="J202" s="396">
        <f>IFERROR(H202/H195,0)</f>
        <v>0</v>
      </c>
    </row>
    <row r="203" spans="1:10" ht="15" thickBot="1" x14ac:dyDescent="0.4">
      <c r="A203" s="323"/>
      <c r="B203" s="395"/>
      <c r="C203" s="394"/>
      <c r="D203" s="187"/>
      <c r="E203" s="187"/>
      <c r="F203" s="187"/>
      <c r="G203" s="187"/>
      <c r="H203" s="393"/>
      <c r="I203" s="385"/>
      <c r="J203" s="392"/>
    </row>
    <row r="204" spans="1:10" ht="15" thickBot="1" x14ac:dyDescent="0.4">
      <c r="A204" s="321">
        <v>42</v>
      </c>
      <c r="B204" s="387" t="s">
        <v>628</v>
      </c>
      <c r="C204" s="1083" t="s">
        <v>631</v>
      </c>
      <c r="D204" s="1084"/>
      <c r="E204" s="1084"/>
      <c r="F204" s="1084"/>
      <c r="G204" s="391"/>
      <c r="H204" s="390"/>
      <c r="I204" s="385"/>
      <c r="J204" s="384">
        <f>IFERROR(H204/#REF!,0)</f>
        <v>0</v>
      </c>
    </row>
    <row r="205" spans="1:10" x14ac:dyDescent="0.35">
      <c r="A205" s="321"/>
      <c r="B205" s="387"/>
      <c r="C205" s="42"/>
      <c r="D205" s="43"/>
      <c r="E205" s="43"/>
      <c r="F205" s="43"/>
      <c r="G205" s="43"/>
      <c r="H205" s="43"/>
      <c r="I205" s="43"/>
      <c r="J205" s="389"/>
    </row>
    <row r="206" spans="1:10" ht="15" thickBot="1" x14ac:dyDescent="0.4">
      <c r="A206" s="321">
        <v>43</v>
      </c>
      <c r="B206" s="388" t="s">
        <v>630</v>
      </c>
      <c r="C206" s="1085" t="s">
        <v>629</v>
      </c>
      <c r="D206" s="1086"/>
      <c r="E206" s="1086"/>
      <c r="F206" s="1087"/>
      <c r="G206" s="29"/>
      <c r="H206" s="1"/>
      <c r="I206" s="1"/>
      <c r="J206" s="1"/>
    </row>
    <row r="207" spans="1:10" ht="15" thickBot="1" x14ac:dyDescent="0.4">
      <c r="A207" s="2"/>
      <c r="B207" s="387" t="s">
        <v>628</v>
      </c>
      <c r="C207" s="1081"/>
      <c r="D207" s="1082"/>
      <c r="E207" s="1082"/>
      <c r="F207" s="1216"/>
      <c r="G207" s="186"/>
      <c r="H207" s="386">
        <f>H197+H204</f>
        <v>0</v>
      </c>
      <c r="I207" s="385"/>
      <c r="J207" s="384">
        <f>IFERROR(H207/#REF!,0)</f>
        <v>0</v>
      </c>
    </row>
    <row r="208" spans="1:10" ht="15" thickBot="1" x14ac:dyDescent="0.4">
      <c r="A208" s="2"/>
      <c r="B208" s="383"/>
      <c r="C208" s="30"/>
      <c r="D208" s="30"/>
      <c r="E208" s="139"/>
      <c r="F208" s="29"/>
      <c r="G208" s="29"/>
      <c r="H208" s="1"/>
      <c r="I208" s="1"/>
      <c r="J208" s="1"/>
    </row>
    <row r="209" spans="1:10" ht="58.5" thickBot="1" x14ac:dyDescent="0.4">
      <c r="A209">
        <v>49</v>
      </c>
      <c r="B209" s="348" t="s">
        <v>164</v>
      </c>
      <c r="C209" s="33" t="s">
        <v>165</v>
      </c>
      <c r="D209" s="33"/>
      <c r="E209" s="179"/>
      <c r="F209" s="180"/>
      <c r="G209" s="32"/>
      <c r="H209" s="180"/>
      <c r="I209" s="181"/>
      <c r="J209" s="64"/>
    </row>
    <row r="210" spans="1:10" ht="15" thickBot="1" x14ac:dyDescent="0.4"/>
    <row r="211" spans="1:10" ht="15" thickBot="1" x14ac:dyDescent="0.4">
      <c r="J211" s="151"/>
    </row>
  </sheetData>
  <mergeCells count="22">
    <mergeCell ref="B4:H4"/>
    <mergeCell ref="B8:G8"/>
    <mergeCell ref="B19:B24"/>
    <mergeCell ref="C19:I19"/>
    <mergeCell ref="C21:I21"/>
    <mergeCell ref="C23:I23"/>
    <mergeCell ref="C27:I27"/>
    <mergeCell ref="C29:I29"/>
    <mergeCell ref="C31:I31"/>
    <mergeCell ref="C33:I33"/>
    <mergeCell ref="J39:J43"/>
    <mergeCell ref="B40:H41"/>
    <mergeCell ref="C199:F200"/>
    <mergeCell ref="C204:F204"/>
    <mergeCell ref="C206:F207"/>
    <mergeCell ref="B60:B61"/>
    <mergeCell ref="C136:H136"/>
    <mergeCell ref="C138:I138"/>
    <mergeCell ref="C152:I152"/>
    <mergeCell ref="C164:F164"/>
    <mergeCell ref="B192:B193"/>
    <mergeCell ref="C192:G193"/>
  </mergeCells>
  <conditionalFormatting sqref="G200:H200">
    <cfRule type="containsText" dxfId="58" priority="23" operator="containsText" text="#VALUE!">
      <formula>NOT(ISERROR(SEARCH("#VALUE!",G200)))</formula>
    </cfRule>
  </conditionalFormatting>
  <conditionalFormatting sqref="H45 J45 H47 J47 H49 J49 H53 J53 H55 J55">
    <cfRule type="containsText" dxfId="57" priority="36" operator="containsText" text="#VALUE!">
      <formula>NOT(ISERROR(SEARCH("#VALUE!",H45)))</formula>
    </cfRule>
  </conditionalFormatting>
  <conditionalFormatting sqref="H51 J51">
    <cfRule type="containsText" dxfId="56" priority="35" operator="containsText" text="#VALUE!">
      <formula>NOT(ISERROR(SEARCH("#VALUE!",H51)))</formula>
    </cfRule>
  </conditionalFormatting>
  <conditionalFormatting sqref="H59 J59 H61 J61 H63 J63 H65 J65 H67 J67 H69 J69 H71 J71 H73 J73 H75 J75 H79 J79 H81 J81 H83 J83 H87 H108:H109">
    <cfRule type="containsText" dxfId="55" priority="34" operator="containsText" text="#VALUE!">
      <formula>NOT(ISERROR(SEARCH("#VALUE!",H59)))</formula>
    </cfRule>
  </conditionalFormatting>
  <conditionalFormatting sqref="H77 J77">
    <cfRule type="containsText" dxfId="54" priority="28" operator="containsText" text="#VALUE!">
      <formula>NOT(ISERROR(SEARCH("#VALUE!",H77)))</formula>
    </cfRule>
  </conditionalFormatting>
  <conditionalFormatting sqref="H85 J85">
    <cfRule type="containsText" dxfId="53" priority="25" operator="containsText" text="#VALUE!">
      <formula>NOT(ISERROR(SEARCH("#VALUE!",H85)))</formula>
    </cfRule>
  </conditionalFormatting>
  <conditionalFormatting sqref="H104">
    <cfRule type="containsText" dxfId="52" priority="32" operator="containsText" text="#VALUE!">
      <formula>NOT(ISERROR(SEARCH("#VALUE!",H104)))</formula>
    </cfRule>
  </conditionalFormatting>
  <conditionalFormatting sqref="H106">
    <cfRule type="containsText" dxfId="51" priority="31" operator="containsText" text="#VALUE!">
      <formula>NOT(ISERROR(SEARCH("#VALUE!",H106)))</formula>
    </cfRule>
  </conditionalFormatting>
  <conditionalFormatting sqref="H117:H119">
    <cfRule type="containsText" dxfId="50" priority="26" operator="containsText" text="#VALUE!">
      <formula>NOT(ISERROR(SEARCH("#VALUE!",H117)))</formula>
    </cfRule>
  </conditionalFormatting>
  <conditionalFormatting sqref="H166">
    <cfRule type="containsText" dxfId="49" priority="12" operator="containsText" text="#VALUE!">
      <formula>NOT(ISERROR(SEARCH("#VALUE!",H166)))</formula>
    </cfRule>
  </conditionalFormatting>
  <conditionalFormatting sqref="H168">
    <cfRule type="containsText" dxfId="48" priority="10" operator="containsText" text="#VALUE!">
      <formula>NOT(ISERROR(SEARCH("#VALUE!",H168)))</formula>
    </cfRule>
  </conditionalFormatting>
  <conditionalFormatting sqref="H170">
    <cfRule type="containsText" dxfId="47" priority="8" operator="containsText" text="#VALUE!">
      <formula>NOT(ISERROR(SEARCH("#VALUE!",H170)))</formula>
    </cfRule>
  </conditionalFormatting>
  <conditionalFormatting sqref="H172">
    <cfRule type="containsText" dxfId="46" priority="6" operator="containsText" text="#VALUE!">
      <formula>NOT(ISERROR(SEARCH("#VALUE!",H172)))</formula>
    </cfRule>
  </conditionalFormatting>
  <conditionalFormatting sqref="H174">
    <cfRule type="containsText" dxfId="45" priority="4" operator="containsText" text="#VALUE!">
      <formula>NOT(ISERROR(SEARCH("#VALUE!",H174)))</formula>
    </cfRule>
  </conditionalFormatting>
  <conditionalFormatting sqref="I4 I6 I8 I10:I14 I16">
    <cfRule type="containsText" dxfId="44" priority="1" operator="containsText" text="#VALUE!">
      <formula>NOT(ISERROR(SEARCH("#VALUE!",I4)))</formula>
    </cfRule>
  </conditionalFormatting>
  <conditionalFormatting sqref="J87:J92 H92 H94 J94 H96 J96 H98 J98 H100 J100 H102 J102">
    <cfRule type="containsText" dxfId="43" priority="33" operator="containsText" text="#VALUE!">
      <formula>NOT(ISERROR(SEARCH("#VALUE!",H87)))</formula>
    </cfRule>
  </conditionalFormatting>
  <conditionalFormatting sqref="J104">
    <cfRule type="containsText" dxfId="42" priority="30" operator="containsText" text="#VALUE!">
      <formula>NOT(ISERROR(SEARCH("#VALUE!",J104)))</formula>
    </cfRule>
  </conditionalFormatting>
  <conditionalFormatting sqref="J106">
    <cfRule type="containsText" dxfId="41" priority="29" operator="containsText" text="#VALUE!">
      <formula>NOT(ISERROR(SEARCH("#VALUE!",J106)))</formula>
    </cfRule>
  </conditionalFormatting>
  <conditionalFormatting sqref="J108:J111 H111 H113 J113 H115 J115 J117:J119">
    <cfRule type="containsText" dxfId="40" priority="27" operator="containsText" text="#VALUE!">
      <formula>NOT(ISERROR(SEARCH("#VALUE!",H108)))</formula>
    </cfRule>
  </conditionalFormatting>
  <conditionalFormatting sqref="J136 J162 H179:H181 J179:J181 H184 H186 H188 H190 H193 H195 H197 J197:J198 J200:J205 H202 H204 H207 J207">
    <cfRule type="containsText" dxfId="39" priority="24" operator="containsText" text="#VALUE!">
      <formula>NOT(ISERROR(SEARCH("#VALUE!",H136)))</formula>
    </cfRule>
  </conditionalFormatting>
  <conditionalFormatting sqref="J140">
    <cfRule type="containsText" dxfId="38" priority="22" operator="containsText" text="#VALUE!">
      <formula>NOT(ISERROR(SEARCH("#VALUE!",J140)))</formula>
    </cfRule>
  </conditionalFormatting>
  <conditionalFormatting sqref="J142">
    <cfRule type="containsText" dxfId="37" priority="21" operator="containsText" text="#VALUE!">
      <formula>NOT(ISERROR(SEARCH("#VALUE!",J142)))</formula>
    </cfRule>
  </conditionalFormatting>
  <conditionalFormatting sqref="J144">
    <cfRule type="containsText" dxfId="36" priority="20" operator="containsText" text="#VALUE!">
      <formula>NOT(ISERROR(SEARCH("#VALUE!",J144)))</formula>
    </cfRule>
  </conditionalFormatting>
  <conditionalFormatting sqref="J146">
    <cfRule type="containsText" dxfId="35" priority="19" operator="containsText" text="#VALUE!">
      <formula>NOT(ISERROR(SEARCH("#VALUE!",J146)))</formula>
    </cfRule>
  </conditionalFormatting>
  <conditionalFormatting sqref="J148">
    <cfRule type="containsText" dxfId="34" priority="18" operator="containsText" text="#VALUE!">
      <formula>NOT(ISERROR(SEARCH("#VALUE!",J148)))</formula>
    </cfRule>
  </conditionalFormatting>
  <conditionalFormatting sqref="J150">
    <cfRule type="containsText" dxfId="33" priority="17" operator="containsText" text="#VALUE!">
      <formula>NOT(ISERROR(SEARCH("#VALUE!",J150)))</formula>
    </cfRule>
  </conditionalFormatting>
  <conditionalFormatting sqref="J154">
    <cfRule type="containsText" dxfId="32" priority="16" operator="containsText" text="#VALUE!">
      <formula>NOT(ISERROR(SEARCH("#VALUE!",J154)))</formula>
    </cfRule>
  </conditionalFormatting>
  <conditionalFormatting sqref="J156">
    <cfRule type="containsText" dxfId="31" priority="15" operator="containsText" text="#VALUE!">
      <formula>NOT(ISERROR(SEARCH("#VALUE!",J156)))</formula>
    </cfRule>
  </conditionalFormatting>
  <conditionalFormatting sqref="J158">
    <cfRule type="containsText" dxfId="30" priority="14" operator="containsText" text="#VALUE!">
      <formula>NOT(ISERROR(SEARCH("#VALUE!",J158)))</formula>
    </cfRule>
  </conditionalFormatting>
  <conditionalFormatting sqref="J160">
    <cfRule type="containsText" dxfId="29" priority="13" operator="containsText" text="#VALUE!">
      <formula>NOT(ISERROR(SEARCH("#VALUE!",J160)))</formula>
    </cfRule>
  </conditionalFormatting>
  <conditionalFormatting sqref="J166">
    <cfRule type="containsText" dxfId="28" priority="11" operator="containsText" text="#VALUE!">
      <formula>NOT(ISERROR(SEARCH("#VALUE!",J166)))</formula>
    </cfRule>
  </conditionalFormatting>
  <conditionalFormatting sqref="J168">
    <cfRule type="containsText" dxfId="27" priority="9" operator="containsText" text="#VALUE!">
      <formula>NOT(ISERROR(SEARCH("#VALUE!",J168)))</formula>
    </cfRule>
  </conditionalFormatting>
  <conditionalFormatting sqref="J170">
    <cfRule type="containsText" dxfId="26" priority="7" operator="containsText" text="#VALUE!">
      <formula>NOT(ISERROR(SEARCH("#VALUE!",J170)))</formula>
    </cfRule>
  </conditionalFormatting>
  <conditionalFormatting sqref="J172">
    <cfRule type="containsText" dxfId="25" priority="5" operator="containsText" text="#VALUE!">
      <formula>NOT(ISERROR(SEARCH("#VALUE!",J172)))</formula>
    </cfRule>
  </conditionalFormatting>
  <conditionalFormatting sqref="J174:J175">
    <cfRule type="containsText" dxfId="24" priority="3" operator="containsText" text="#VALUE!">
      <formula>NOT(ISERROR(SEARCH("#VALUE!",J174)))</formula>
    </cfRule>
  </conditionalFormatting>
  <conditionalFormatting sqref="J211">
    <cfRule type="containsText" dxfId="23" priority="2" operator="containsText" text="#VALUE!">
      <formula>NOT(ISERROR(SEARCH("#VALUE!",J211)))</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24983-C25F-4ACF-980E-D9C123411671}">
  <sheetPr>
    <tabColor theme="5" tint="0.39997558519241921"/>
    <pageSetUpPr fitToPage="1"/>
  </sheetPr>
  <dimension ref="A1:O53"/>
  <sheetViews>
    <sheetView zoomScaleNormal="100" workbookViewId="0">
      <selection activeCell="E52" sqref="E52"/>
    </sheetView>
  </sheetViews>
  <sheetFormatPr defaultColWidth="9.1796875" defaultRowHeight="14.5" x14ac:dyDescent="0.35"/>
  <cols>
    <col min="1" max="1" width="3.7265625" style="289" customWidth="1"/>
    <col min="2" max="2" width="0.81640625" style="134" customWidth="1"/>
    <col min="3" max="3" width="3.7265625" style="134" customWidth="1"/>
    <col min="4" max="4" width="11.7265625" style="134" customWidth="1"/>
    <col min="5" max="5" width="75.7265625" style="134" customWidth="1"/>
    <col min="6" max="7" width="14.7265625" style="134" customWidth="1"/>
    <col min="8" max="10" width="9.1796875" style="134" customWidth="1"/>
    <col min="11" max="11" width="0.81640625" style="288" customWidth="1"/>
    <col min="12" max="12" width="9.1796875" style="134" customWidth="1"/>
    <col min="13" max="16384" width="9.1796875" style="134"/>
  </cols>
  <sheetData>
    <row r="1" spans="1:12" ht="15" customHeight="1" thickBot="1" x14ac:dyDescent="0.4">
      <c r="A1" s="1"/>
      <c r="B1" s="1"/>
      <c r="C1" s="2"/>
      <c r="D1" s="3"/>
      <c r="E1" s="3"/>
      <c r="F1" s="4"/>
      <c r="G1" s="5"/>
      <c r="H1" s="5"/>
      <c r="I1" s="5"/>
      <c r="J1" s="5"/>
      <c r="K1" s="61"/>
    </row>
    <row r="2" spans="1:12" ht="15" customHeight="1" thickBot="1" x14ac:dyDescent="0.55000000000000004">
      <c r="A2" s="1"/>
      <c r="B2" s="1"/>
      <c r="C2" s="6" t="s">
        <v>0</v>
      </c>
      <c r="D2" s="7"/>
      <c r="E2" s="7"/>
      <c r="F2" s="8" t="s">
        <v>198</v>
      </c>
      <c r="G2" s="1101"/>
      <c r="H2" s="1102"/>
      <c r="I2" s="1102"/>
      <c r="J2" s="1103"/>
      <c r="K2" s="79"/>
    </row>
    <row r="3" spans="1:12" ht="3" customHeight="1" x14ac:dyDescent="0.5">
      <c r="A3" s="1"/>
      <c r="B3" s="1"/>
      <c r="C3" s="10"/>
      <c r="D3" s="7"/>
      <c r="E3" s="7"/>
      <c r="F3" s="4"/>
      <c r="G3" s="1104"/>
      <c r="H3" s="1105"/>
      <c r="I3" s="1105"/>
      <c r="J3" s="1106"/>
      <c r="K3" s="287"/>
      <c r="L3" s="138"/>
    </row>
    <row r="4" spans="1:12" ht="15" customHeight="1" x14ac:dyDescent="0.5">
      <c r="A4" s="1"/>
      <c r="B4" s="1"/>
      <c r="C4" s="10" t="s">
        <v>1</v>
      </c>
      <c r="D4" s="7"/>
      <c r="E4" s="7"/>
      <c r="F4" s="4"/>
      <c r="G4" s="1107"/>
      <c r="H4" s="1108"/>
      <c r="I4" s="1108"/>
      <c r="J4" s="1109"/>
      <c r="K4" s="61"/>
    </row>
    <row r="5" spans="1:12" ht="3" customHeight="1" x14ac:dyDescent="0.5">
      <c r="A5" s="1"/>
      <c r="B5" s="1"/>
      <c r="C5" s="10"/>
      <c r="D5" s="7"/>
      <c r="E5" s="7"/>
      <c r="F5" s="4"/>
      <c r="G5" s="1"/>
      <c r="H5" s="1"/>
      <c r="I5" s="1"/>
      <c r="J5" s="1"/>
      <c r="K5" s="287"/>
      <c r="L5" s="138"/>
    </row>
    <row r="6" spans="1:12" ht="15" thickBot="1" x14ac:dyDescent="0.4">
      <c r="A6" s="17"/>
      <c r="B6" s="17"/>
      <c r="C6" s="18"/>
      <c r="D6" s="19"/>
      <c r="E6" s="19"/>
      <c r="F6" s="20"/>
      <c r="G6" s="21"/>
      <c r="H6" s="21"/>
      <c r="I6" s="17"/>
      <c r="J6" s="17"/>
      <c r="K6" s="133"/>
    </row>
    <row r="7" spans="1:12" ht="3" customHeight="1" x14ac:dyDescent="0.35">
      <c r="A7" s="34"/>
      <c r="B7" s="34"/>
      <c r="C7" s="112"/>
      <c r="D7" s="58"/>
      <c r="E7" s="58"/>
      <c r="F7" s="59"/>
      <c r="G7" s="60"/>
      <c r="H7" s="60"/>
      <c r="I7" s="34"/>
      <c r="J7" s="34"/>
      <c r="K7" s="34"/>
    </row>
    <row r="8" spans="1:12" ht="18.75" customHeight="1" x14ac:dyDescent="0.35">
      <c r="A8" s="197"/>
      <c r="B8" s="113"/>
      <c r="C8" s="1241" t="s">
        <v>199</v>
      </c>
      <c r="D8" s="1241"/>
      <c r="E8" s="1241"/>
      <c r="F8" s="1241"/>
      <c r="G8" s="1241"/>
      <c r="H8" s="1241"/>
      <c r="I8" s="1241"/>
      <c r="J8" s="1241"/>
      <c r="K8" s="115"/>
    </row>
    <row r="9" spans="1:12" ht="3" customHeight="1" thickBot="1" x14ac:dyDescent="0.4">
      <c r="A9" s="197"/>
      <c r="B9" s="113"/>
      <c r="C9" s="114"/>
      <c r="D9" s="113"/>
      <c r="E9" s="113"/>
      <c r="F9" s="113"/>
      <c r="G9" s="113"/>
      <c r="H9" s="113"/>
      <c r="I9" s="113"/>
      <c r="J9" s="113"/>
      <c r="K9" s="115"/>
    </row>
    <row r="10" spans="1:12" ht="15.75" customHeight="1" thickBot="1" x14ac:dyDescent="0.4">
      <c r="A10" s="1234" t="s">
        <v>200</v>
      </c>
      <c r="B10" s="115"/>
      <c r="C10" s="116"/>
      <c r="D10" s="188" t="s">
        <v>201</v>
      </c>
      <c r="E10" s="117" t="s">
        <v>202</v>
      </c>
      <c r="F10" s="118"/>
      <c r="G10" s="118"/>
      <c r="H10" s="118"/>
      <c r="I10" s="118"/>
      <c r="J10" s="119"/>
      <c r="K10" s="115"/>
    </row>
    <row r="11" spans="1:12" ht="3" customHeight="1" thickBot="1" x14ac:dyDescent="0.4">
      <c r="A11" s="1234"/>
      <c r="B11" s="120"/>
      <c r="C11" s="121"/>
      <c r="D11" s="122"/>
      <c r="E11" s="122"/>
      <c r="F11" s="122"/>
      <c r="G11" s="122"/>
      <c r="H11" s="122"/>
      <c r="I11" s="122"/>
      <c r="J11" s="119"/>
      <c r="K11" s="115"/>
    </row>
    <row r="12" spans="1:12" ht="15.75" customHeight="1" thickBot="1" x14ac:dyDescent="0.4">
      <c r="A12" s="1234"/>
      <c r="B12" s="115"/>
      <c r="C12" s="116"/>
      <c r="D12" s="188" t="s">
        <v>203</v>
      </c>
      <c r="E12" s="117" t="s">
        <v>204</v>
      </c>
      <c r="F12" s="118"/>
      <c r="G12" s="118"/>
      <c r="H12" s="118"/>
      <c r="I12" s="118"/>
      <c r="J12" s="119"/>
      <c r="K12" s="115"/>
    </row>
    <row r="13" spans="1:12" ht="3" customHeight="1" thickBot="1" x14ac:dyDescent="0.4">
      <c r="A13" s="1234"/>
      <c r="B13" s="120"/>
      <c r="C13" s="121"/>
      <c r="D13" s="189"/>
      <c r="E13" s="122"/>
      <c r="F13" s="122"/>
      <c r="G13" s="122"/>
      <c r="H13" s="122"/>
      <c r="I13" s="122"/>
      <c r="J13" s="119"/>
      <c r="K13" s="115"/>
    </row>
    <row r="14" spans="1:12" ht="15.75" customHeight="1" thickBot="1" x14ac:dyDescent="0.4">
      <c r="A14" s="1234"/>
      <c r="B14" s="115"/>
      <c r="C14" s="116"/>
      <c r="D14" s="188" t="s">
        <v>205</v>
      </c>
      <c r="E14" s="117" t="s">
        <v>206</v>
      </c>
      <c r="F14" s="118"/>
      <c r="G14" s="118"/>
      <c r="H14" s="118"/>
      <c r="I14" s="118"/>
      <c r="J14" s="119"/>
      <c r="K14" s="115"/>
    </row>
    <row r="15" spans="1:12" ht="3" customHeight="1" thickBot="1" x14ac:dyDescent="0.4">
      <c r="A15" s="1234"/>
      <c r="B15" s="120"/>
      <c r="C15" s="121"/>
      <c r="D15" s="189"/>
      <c r="E15" s="122"/>
      <c r="F15" s="122"/>
      <c r="G15" s="122"/>
      <c r="H15" s="122"/>
      <c r="I15" s="122"/>
      <c r="J15" s="119"/>
      <c r="K15" s="115"/>
    </row>
    <row r="16" spans="1:12" ht="15.75" customHeight="1" thickBot="1" x14ac:dyDescent="0.4">
      <c r="A16" s="1234"/>
      <c r="B16" s="115"/>
      <c r="C16" s="116"/>
      <c r="D16" s="188" t="s">
        <v>207</v>
      </c>
      <c r="E16" s="117" t="s">
        <v>208</v>
      </c>
      <c r="F16" s="118"/>
      <c r="G16" s="118"/>
      <c r="H16" s="118"/>
      <c r="I16" s="118"/>
      <c r="J16" s="119"/>
      <c r="K16" s="115"/>
    </row>
    <row r="17" spans="1:15" ht="3" customHeight="1" thickBot="1" x14ac:dyDescent="0.4">
      <c r="A17" s="1234"/>
      <c r="B17" s="120"/>
      <c r="C17" s="121"/>
      <c r="D17" s="189"/>
      <c r="E17" s="122"/>
      <c r="F17" s="122"/>
      <c r="G17" s="122"/>
      <c r="H17" s="122"/>
      <c r="I17" s="122"/>
      <c r="J17" s="119"/>
      <c r="K17" s="115"/>
    </row>
    <row r="18" spans="1:15" ht="15.75" customHeight="1" thickBot="1" x14ac:dyDescent="0.4">
      <c r="A18" s="1234"/>
      <c r="B18" s="115"/>
      <c r="C18" s="116"/>
      <c r="D18" s="190" t="s">
        <v>209</v>
      </c>
      <c r="E18" s="113" t="s">
        <v>210</v>
      </c>
      <c r="F18" s="113"/>
      <c r="G18" s="113"/>
      <c r="H18" s="113"/>
      <c r="I18" s="113"/>
      <c r="J18" s="119"/>
      <c r="K18" s="290"/>
    </row>
    <row r="19" spans="1:15" ht="3" customHeight="1" thickBot="1" x14ac:dyDescent="0.4">
      <c r="A19" s="1234"/>
      <c r="B19" s="120"/>
      <c r="C19" s="121"/>
      <c r="D19" s="191"/>
      <c r="E19" s="113"/>
      <c r="F19" s="113"/>
      <c r="G19" s="113"/>
      <c r="H19" s="113"/>
      <c r="I19" s="113"/>
      <c r="J19" s="119"/>
      <c r="K19" s="290"/>
      <c r="O19" s="134" t="s">
        <v>211</v>
      </c>
    </row>
    <row r="20" spans="1:15" ht="15.65" customHeight="1" thickBot="1" x14ac:dyDescent="0.4">
      <c r="A20" s="1234"/>
      <c r="B20" s="115"/>
      <c r="C20" s="116"/>
      <c r="D20" s="190" t="s">
        <v>212</v>
      </c>
      <c r="E20" s="113" t="s">
        <v>213</v>
      </c>
      <c r="F20" s="113"/>
      <c r="G20" s="113"/>
      <c r="H20" s="113"/>
      <c r="I20" s="113"/>
      <c r="J20" s="119"/>
      <c r="K20" s="290"/>
    </row>
    <row r="21" spans="1:15" ht="3" customHeight="1" thickBot="1" x14ac:dyDescent="0.4">
      <c r="A21" s="1234"/>
      <c r="B21" s="120"/>
      <c r="C21" s="121"/>
      <c r="D21" s="191"/>
      <c r="E21" s="113"/>
      <c r="F21" s="113"/>
      <c r="G21" s="113"/>
      <c r="H21" s="113"/>
      <c r="I21" s="113"/>
      <c r="J21" s="119"/>
      <c r="K21" s="290"/>
    </row>
    <row r="22" spans="1:15" ht="15.75" customHeight="1" thickBot="1" x14ac:dyDescent="0.4">
      <c r="A22" s="1234"/>
      <c r="B22" s="115"/>
      <c r="C22" s="116"/>
      <c r="D22" s="190" t="s">
        <v>214</v>
      </c>
      <c r="E22" s="113" t="s">
        <v>215</v>
      </c>
      <c r="F22" s="113"/>
      <c r="G22" s="113"/>
      <c r="H22" s="113"/>
      <c r="I22" s="113"/>
      <c r="J22" s="119"/>
      <c r="K22" s="290"/>
    </row>
    <row r="23" spans="1:15" ht="3" customHeight="1" thickBot="1" x14ac:dyDescent="0.4">
      <c r="A23" s="1234"/>
      <c r="B23" s="120"/>
      <c r="C23" s="121"/>
      <c r="D23" s="191"/>
      <c r="E23" s="113"/>
      <c r="F23" s="113"/>
      <c r="G23" s="113"/>
      <c r="H23" s="113"/>
      <c r="I23" s="113"/>
      <c r="J23" s="119"/>
      <c r="K23" s="290"/>
    </row>
    <row r="24" spans="1:15" ht="15.75" customHeight="1" thickBot="1" x14ac:dyDescent="0.4">
      <c r="A24" s="1234"/>
      <c r="B24" s="115"/>
      <c r="C24" s="116"/>
      <c r="D24" s="192" t="s">
        <v>216</v>
      </c>
      <c r="E24" s="122" t="s">
        <v>217</v>
      </c>
      <c r="F24" s="113"/>
      <c r="G24" s="113"/>
      <c r="H24" s="113"/>
      <c r="I24" s="113"/>
      <c r="J24" s="119"/>
      <c r="K24" s="290"/>
    </row>
    <row r="25" spans="1:15" ht="3" customHeight="1" thickBot="1" x14ac:dyDescent="0.4">
      <c r="A25" s="1234"/>
      <c r="B25" s="113"/>
      <c r="C25" s="123"/>
      <c r="D25" s="191"/>
      <c r="E25" s="113"/>
      <c r="F25" s="113"/>
      <c r="G25" s="113"/>
      <c r="H25" s="113"/>
      <c r="I25" s="113"/>
      <c r="J25" s="119"/>
      <c r="K25" s="290"/>
    </row>
    <row r="26" spans="1:15" ht="15.75" customHeight="1" thickBot="1" x14ac:dyDescent="0.4">
      <c r="A26" s="1234"/>
      <c r="B26" s="115"/>
      <c r="C26" s="116"/>
      <c r="D26" s="193" t="s">
        <v>218</v>
      </c>
      <c r="E26" s="124" t="s">
        <v>219</v>
      </c>
      <c r="F26" s="125"/>
      <c r="G26" s="125"/>
      <c r="H26" s="125"/>
      <c r="I26" s="125"/>
      <c r="J26" s="126"/>
      <c r="K26" s="290"/>
    </row>
    <row r="27" spans="1:15" ht="3" customHeight="1" x14ac:dyDescent="0.35">
      <c r="A27" s="199"/>
      <c r="B27" s="200"/>
      <c r="C27" s="200"/>
      <c r="D27" s="200"/>
      <c r="E27" s="201"/>
      <c r="F27" s="202"/>
      <c r="G27" s="202"/>
      <c r="H27" s="202"/>
      <c r="I27" s="202"/>
      <c r="J27" s="203"/>
      <c r="K27" s="291"/>
    </row>
    <row r="28" spans="1:15" ht="3" customHeight="1" x14ac:dyDescent="0.35">
      <c r="A28" s="197"/>
      <c r="B28" s="198"/>
      <c r="C28" s="123"/>
      <c r="D28" s="127"/>
      <c r="E28" s="128"/>
      <c r="F28" s="128"/>
      <c r="G28" s="128"/>
      <c r="H28" s="128"/>
      <c r="I28" s="128"/>
      <c r="J28" s="129"/>
      <c r="K28" s="292"/>
    </row>
    <row r="29" spans="1:15" ht="3" customHeight="1" thickBot="1" x14ac:dyDescent="0.4">
      <c r="A29" s="197"/>
      <c r="B29" s="374"/>
      <c r="C29" s="34"/>
      <c r="D29" s="221"/>
      <c r="E29" s="375"/>
      <c r="F29" s="43"/>
      <c r="G29" s="43"/>
      <c r="H29" s="43"/>
      <c r="I29" s="43"/>
      <c r="J29" s="376"/>
      <c r="K29" s="292"/>
    </row>
    <row r="30" spans="1:15" ht="19" customHeight="1" thickBot="1" x14ac:dyDescent="0.4">
      <c r="A30" s="197"/>
      <c r="B30" s="374"/>
      <c r="C30" s="380"/>
      <c r="D30" s="194" t="s">
        <v>220</v>
      </c>
      <c r="E30" s="375" t="s">
        <v>221</v>
      </c>
      <c r="F30" s="43"/>
      <c r="G30" s="43"/>
      <c r="H30" s="43"/>
      <c r="I30" s="43"/>
      <c r="J30" s="376"/>
      <c r="K30" s="292"/>
    </row>
    <row r="31" spans="1:15" ht="3" customHeight="1" thickBot="1" x14ac:dyDescent="0.4">
      <c r="A31" s="197"/>
      <c r="B31" s="374"/>
      <c r="C31" s="34"/>
      <c r="D31" s="221"/>
      <c r="E31" s="375"/>
      <c r="F31" s="43"/>
      <c r="G31" s="43"/>
      <c r="H31" s="43"/>
      <c r="I31" s="43"/>
      <c r="J31" s="376"/>
      <c r="K31" s="292"/>
    </row>
    <row r="32" spans="1:15" ht="18" customHeight="1" thickBot="1" x14ac:dyDescent="0.4">
      <c r="A32" s="1234" t="s">
        <v>222</v>
      </c>
      <c r="B32" s="115"/>
      <c r="C32" s="116"/>
      <c r="D32" s="194" t="s">
        <v>223</v>
      </c>
      <c r="E32" s="1235" t="s">
        <v>224</v>
      </c>
      <c r="F32" s="1236"/>
      <c r="G32" s="1236"/>
      <c r="H32" s="1236"/>
      <c r="I32" s="1236"/>
      <c r="J32" s="1237"/>
      <c r="K32" s="290"/>
    </row>
    <row r="33" spans="1:11" ht="15.75" customHeight="1" x14ac:dyDescent="0.35">
      <c r="A33" s="1234"/>
      <c r="B33" s="113"/>
      <c r="C33" s="123"/>
      <c r="D33" s="195"/>
      <c r="E33" s="1238"/>
      <c r="F33" s="1239"/>
      <c r="G33" s="1239"/>
      <c r="H33" s="1239"/>
      <c r="I33" s="1239"/>
      <c r="J33" s="1240"/>
      <c r="K33" s="290"/>
    </row>
    <row r="34" spans="1:11" ht="3" customHeight="1" thickBot="1" x14ac:dyDescent="0.4">
      <c r="A34" s="1234"/>
      <c r="B34" s="120"/>
      <c r="C34" s="121"/>
      <c r="D34" s="195"/>
      <c r="E34" s="120"/>
      <c r="F34" s="120"/>
      <c r="G34" s="120"/>
      <c r="H34" s="120"/>
      <c r="I34" s="120"/>
      <c r="J34" s="120"/>
      <c r="K34" s="130"/>
    </row>
    <row r="35" spans="1:11" ht="15.75" customHeight="1" thickBot="1" x14ac:dyDescent="0.4">
      <c r="A35" s="1234"/>
      <c r="B35" s="130"/>
      <c r="C35" s="116"/>
      <c r="D35" s="194" t="s">
        <v>711</v>
      </c>
      <c r="E35" s="120" t="s">
        <v>225</v>
      </c>
      <c r="F35" s="120"/>
      <c r="G35" s="120"/>
      <c r="H35" s="120"/>
      <c r="I35" s="120"/>
      <c r="J35" s="120"/>
      <c r="K35" s="130"/>
    </row>
    <row r="36" spans="1:11" ht="11.25" customHeight="1" x14ac:dyDescent="0.35">
      <c r="A36" s="1234"/>
      <c r="B36" s="194"/>
      <c r="C36" s="194"/>
      <c r="D36" s="194"/>
      <c r="E36" s="320" t="s">
        <v>226</v>
      </c>
      <c r="F36" s="120"/>
      <c r="G36" s="120"/>
      <c r="H36" s="120"/>
      <c r="I36" s="120"/>
      <c r="J36" s="120"/>
      <c r="K36" s="130"/>
    </row>
    <row r="37" spans="1:11" ht="3" customHeight="1" thickBot="1" x14ac:dyDescent="0.4">
      <c r="A37" s="1234"/>
      <c r="B37" s="120"/>
      <c r="C37" s="121"/>
      <c r="D37" s="195"/>
      <c r="E37" s="120"/>
      <c r="F37" s="120"/>
      <c r="G37" s="120"/>
      <c r="H37" s="120"/>
      <c r="I37" s="120"/>
      <c r="J37" s="120"/>
      <c r="K37" s="130"/>
    </row>
    <row r="38" spans="1:11" ht="15.75" customHeight="1" thickBot="1" x14ac:dyDescent="0.4">
      <c r="A38" s="1234"/>
      <c r="B38" s="130"/>
      <c r="C38" s="116"/>
      <c r="D38" s="195" t="s">
        <v>711</v>
      </c>
      <c r="E38" s="120" t="s">
        <v>227</v>
      </c>
      <c r="F38" s="120"/>
      <c r="G38" s="120"/>
      <c r="H38" s="130"/>
      <c r="I38" s="131"/>
      <c r="J38" s="120"/>
      <c r="K38" s="130"/>
    </row>
    <row r="39" spans="1:11" ht="3" customHeight="1" thickBot="1" x14ac:dyDescent="0.4">
      <c r="A39" s="1234"/>
      <c r="B39" s="120"/>
      <c r="C39" s="121"/>
      <c r="D39" s="195"/>
      <c r="E39" s="120"/>
      <c r="F39" s="120"/>
      <c r="G39" s="120"/>
      <c r="H39" s="120"/>
      <c r="I39" s="120"/>
      <c r="J39" s="120"/>
      <c r="K39" s="130"/>
    </row>
    <row r="40" spans="1:11" ht="15.75" customHeight="1" thickBot="1" x14ac:dyDescent="0.4">
      <c r="A40" s="1234"/>
      <c r="B40" s="130"/>
      <c r="C40" s="116"/>
      <c r="D40" s="194" t="s">
        <v>750</v>
      </c>
      <c r="E40" s="120" t="s">
        <v>228</v>
      </c>
      <c r="F40" s="120"/>
      <c r="G40" s="120"/>
      <c r="H40" s="120"/>
      <c r="I40" s="120"/>
      <c r="J40" s="120"/>
      <c r="K40" s="130"/>
    </row>
    <row r="41" spans="1:11" ht="3" customHeight="1" thickBot="1" x14ac:dyDescent="0.4">
      <c r="A41" s="1234"/>
      <c r="B41" s="120"/>
      <c r="C41" s="121"/>
      <c r="D41" s="195"/>
      <c r="E41" s="120"/>
      <c r="F41" s="120"/>
      <c r="G41" s="120"/>
      <c r="H41" s="120"/>
      <c r="I41" s="120"/>
      <c r="J41" s="120"/>
      <c r="K41" s="130"/>
    </row>
    <row r="42" spans="1:11" ht="24.75" customHeight="1" thickBot="1" x14ac:dyDescent="0.4">
      <c r="A42" s="1234"/>
      <c r="B42" s="130"/>
      <c r="C42" s="116"/>
      <c r="D42" s="196" t="s">
        <v>710</v>
      </c>
      <c r="E42" s="113" t="s">
        <v>229</v>
      </c>
      <c r="F42" s="120"/>
      <c r="G42" s="120"/>
      <c r="H42" s="120"/>
      <c r="I42" s="120"/>
      <c r="J42" s="120"/>
      <c r="K42" s="130"/>
    </row>
    <row r="43" spans="1:11" ht="3" customHeight="1" thickBot="1" x14ac:dyDescent="0.4">
      <c r="A43" s="1234"/>
      <c r="B43" s="120"/>
      <c r="C43" s="121"/>
      <c r="D43" s="195"/>
      <c r="E43" s="120"/>
      <c r="F43" s="120"/>
      <c r="G43" s="120"/>
      <c r="H43" s="120"/>
      <c r="I43" s="120"/>
      <c r="J43" s="120"/>
      <c r="K43" s="130"/>
    </row>
    <row r="44" spans="1:11" ht="30.75" customHeight="1" thickBot="1" x14ac:dyDescent="0.4">
      <c r="A44" s="1234"/>
      <c r="B44" s="130"/>
      <c r="C44" s="116"/>
      <c r="D44" s="195" t="s">
        <v>709</v>
      </c>
      <c r="E44" s="120" t="s">
        <v>720</v>
      </c>
      <c r="F44" s="120"/>
      <c r="G44" s="120"/>
      <c r="H44" s="120"/>
      <c r="I44" s="120"/>
      <c r="J44" s="120"/>
      <c r="K44" s="130"/>
    </row>
    <row r="45" spans="1:11" ht="3" customHeight="1" thickBot="1" x14ac:dyDescent="0.4">
      <c r="A45" s="1234"/>
      <c r="B45" s="120"/>
      <c r="C45" s="121"/>
      <c r="D45" s="195"/>
      <c r="E45" s="120"/>
      <c r="F45" s="120"/>
      <c r="G45" s="120"/>
      <c r="H45" s="120"/>
      <c r="I45" s="120"/>
      <c r="J45" s="120"/>
      <c r="K45" s="130"/>
    </row>
    <row r="46" spans="1:11" ht="15" thickBot="1" x14ac:dyDescent="0.4">
      <c r="A46" s="1234" t="s">
        <v>222</v>
      </c>
      <c r="B46" s="115"/>
      <c r="C46" s="116"/>
      <c r="D46" s="194" t="s">
        <v>754</v>
      </c>
      <c r="E46" s="1235" t="s">
        <v>721</v>
      </c>
      <c r="F46" s="1236"/>
      <c r="G46" s="1236"/>
      <c r="H46" s="1236"/>
      <c r="I46" s="1236"/>
      <c r="J46" s="1237"/>
    </row>
    <row r="47" spans="1:11" x14ac:dyDescent="0.35">
      <c r="A47" s="1234"/>
      <c r="B47" s="113"/>
      <c r="C47" s="123"/>
      <c r="D47" s="195"/>
      <c r="E47" s="1238"/>
      <c r="F47" s="1239"/>
      <c r="G47" s="1239"/>
      <c r="H47" s="1239"/>
      <c r="I47" s="1239"/>
      <c r="J47" s="1240"/>
    </row>
    <row r="48" spans="1:11" ht="15" thickBot="1" x14ac:dyDescent="0.4">
      <c r="A48" s="1234"/>
      <c r="B48" s="120"/>
      <c r="C48" s="121"/>
      <c r="D48" s="195"/>
      <c r="E48" s="120"/>
      <c r="F48" s="120"/>
      <c r="G48" s="120"/>
      <c r="H48" s="120"/>
      <c r="I48" s="120"/>
      <c r="J48" s="120"/>
    </row>
    <row r="49" spans="1:10" ht="29.5" thickBot="1" x14ac:dyDescent="0.4">
      <c r="A49" s="1234"/>
      <c r="B49" s="130"/>
      <c r="C49" s="116"/>
      <c r="D49" s="194" t="s">
        <v>708</v>
      </c>
      <c r="E49" s="456" t="s">
        <v>718</v>
      </c>
      <c r="F49" s="120"/>
      <c r="G49" s="120"/>
      <c r="H49" s="120"/>
      <c r="I49" s="120"/>
      <c r="J49" s="120"/>
    </row>
    <row r="50" spans="1:10" x14ac:dyDescent="0.35">
      <c r="A50" s="1234"/>
      <c r="B50" s="194"/>
      <c r="C50" s="194"/>
      <c r="D50" s="194"/>
      <c r="E50" s="320"/>
      <c r="F50" s="120"/>
      <c r="G50" s="120"/>
      <c r="H50" s="120"/>
      <c r="I50" s="120"/>
      <c r="J50" s="120"/>
    </row>
    <row r="51" spans="1:10" x14ac:dyDescent="0.35">
      <c r="A51" s="1234"/>
      <c r="B51" s="120"/>
      <c r="C51" s="121"/>
      <c r="D51" s="195"/>
      <c r="E51" s="120"/>
      <c r="F51" s="120"/>
      <c r="G51" s="120"/>
      <c r="H51" s="120"/>
      <c r="I51" s="120"/>
      <c r="J51" s="120"/>
    </row>
    <row r="52" spans="1:10" x14ac:dyDescent="0.35">
      <c r="A52" s="1234"/>
      <c r="B52" s="130"/>
      <c r="C52" s="455"/>
      <c r="D52" s="194"/>
      <c r="E52" s="120"/>
      <c r="F52" s="120"/>
      <c r="G52" s="120"/>
      <c r="H52" s="130"/>
      <c r="I52" s="131"/>
      <c r="J52" s="120"/>
    </row>
    <row r="53" spans="1:10" x14ac:dyDescent="0.35">
      <c r="A53" s="1234"/>
      <c r="B53" s="120"/>
      <c r="C53" s="121"/>
      <c r="D53" s="195"/>
      <c r="E53" s="120"/>
      <c r="F53" s="120"/>
      <c r="G53" s="120"/>
      <c r="H53" s="120"/>
      <c r="I53" s="120"/>
      <c r="J53" s="120"/>
    </row>
  </sheetData>
  <mergeCells count="9">
    <mergeCell ref="A46:A53"/>
    <mergeCell ref="E46:J47"/>
    <mergeCell ref="G2:J2"/>
    <mergeCell ref="G3:J3"/>
    <mergeCell ref="G4:J4"/>
    <mergeCell ref="C8:J8"/>
    <mergeCell ref="A10:A26"/>
    <mergeCell ref="A32:A45"/>
    <mergeCell ref="E32:J33"/>
  </mergeCells>
  <conditionalFormatting sqref="G2:J2">
    <cfRule type="containsText" dxfId="22" priority="1" operator="containsText" text="0">
      <formula>NOT(ISERROR(SEARCH("0",G2)))</formula>
    </cfRule>
  </conditionalFormatting>
  <pageMargins left="0.25" right="0.25" top="0.75" bottom="0.75" header="0.3" footer="0.3"/>
  <pageSetup paperSize="3"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xdr:col>
                    <xdr:colOff>12700</xdr:colOff>
                    <xdr:row>8</xdr:row>
                    <xdr:rowOff>19050</xdr:rowOff>
                  </from>
                  <to>
                    <xdr:col>3</xdr:col>
                    <xdr:colOff>38100</xdr:colOff>
                    <xdr:row>10</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xdr:col>
                    <xdr:colOff>12700</xdr:colOff>
                    <xdr:row>10</xdr:row>
                    <xdr:rowOff>12700</xdr:rowOff>
                  </from>
                  <to>
                    <xdr:col>3</xdr:col>
                    <xdr:colOff>38100</xdr:colOff>
                    <xdr:row>12</xdr:row>
                    <xdr:rowOff>12700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xdr:col>
                    <xdr:colOff>12700</xdr:colOff>
                    <xdr:row>12</xdr:row>
                    <xdr:rowOff>12700</xdr:rowOff>
                  </from>
                  <to>
                    <xdr:col>3</xdr:col>
                    <xdr:colOff>38100</xdr:colOff>
                    <xdr:row>14</xdr:row>
                    <xdr:rowOff>12700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xdr:col>
                    <xdr:colOff>12700</xdr:colOff>
                    <xdr:row>14</xdr:row>
                    <xdr:rowOff>12700</xdr:rowOff>
                  </from>
                  <to>
                    <xdr:col>3</xdr:col>
                    <xdr:colOff>38100</xdr:colOff>
                    <xdr:row>16</xdr:row>
                    <xdr:rowOff>12700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xdr:col>
                    <xdr:colOff>12700</xdr:colOff>
                    <xdr:row>16</xdr:row>
                    <xdr:rowOff>12700</xdr:rowOff>
                  </from>
                  <to>
                    <xdr:col>3</xdr:col>
                    <xdr:colOff>38100</xdr:colOff>
                    <xdr:row>18</xdr:row>
                    <xdr:rowOff>12700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xdr:col>
                    <xdr:colOff>12700</xdr:colOff>
                    <xdr:row>18</xdr:row>
                    <xdr:rowOff>12700</xdr:rowOff>
                  </from>
                  <to>
                    <xdr:col>3</xdr:col>
                    <xdr:colOff>38100</xdr:colOff>
                    <xdr:row>20</xdr:row>
                    <xdr:rowOff>12700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xdr:col>
                    <xdr:colOff>12700</xdr:colOff>
                    <xdr:row>20</xdr:row>
                    <xdr:rowOff>12700</xdr:rowOff>
                  </from>
                  <to>
                    <xdr:col>3</xdr:col>
                    <xdr:colOff>38100</xdr:colOff>
                    <xdr:row>22</xdr:row>
                    <xdr:rowOff>12700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xdr:col>
                    <xdr:colOff>19050</xdr:colOff>
                    <xdr:row>42</xdr:row>
                    <xdr:rowOff>12700</xdr:rowOff>
                  </from>
                  <to>
                    <xdr:col>3</xdr:col>
                    <xdr:colOff>50800</xdr:colOff>
                    <xdr:row>43</xdr:row>
                    <xdr:rowOff>209550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xdr:col>
                    <xdr:colOff>19050</xdr:colOff>
                    <xdr:row>40</xdr:row>
                    <xdr:rowOff>12700</xdr:rowOff>
                  </from>
                  <to>
                    <xdr:col>3</xdr:col>
                    <xdr:colOff>50800</xdr:colOff>
                    <xdr:row>41</xdr:row>
                    <xdr:rowOff>209550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xdr:col>
                    <xdr:colOff>19050</xdr:colOff>
                    <xdr:row>38</xdr:row>
                    <xdr:rowOff>12700</xdr:rowOff>
                  </from>
                  <to>
                    <xdr:col>3</xdr:col>
                    <xdr:colOff>50800</xdr:colOff>
                    <xdr:row>40</xdr:row>
                    <xdr:rowOff>12700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xdr:col>
                    <xdr:colOff>12700</xdr:colOff>
                    <xdr:row>22</xdr:row>
                    <xdr:rowOff>12700</xdr:rowOff>
                  </from>
                  <to>
                    <xdr:col>3</xdr:col>
                    <xdr:colOff>38100</xdr:colOff>
                    <xdr:row>24</xdr:row>
                    <xdr:rowOff>12700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xdr:col>
                    <xdr:colOff>12700</xdr:colOff>
                    <xdr:row>24</xdr:row>
                    <xdr:rowOff>12700</xdr:rowOff>
                  </from>
                  <to>
                    <xdr:col>3</xdr:col>
                    <xdr:colOff>38100</xdr:colOff>
                    <xdr:row>26</xdr:row>
                    <xdr:rowOff>12700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xdr:col>
                    <xdr:colOff>12700</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xdr:col>
                    <xdr:colOff>12700</xdr:colOff>
                    <xdr:row>33</xdr:row>
                    <xdr:rowOff>0</xdr:rowOff>
                  </from>
                  <to>
                    <xdr:col>3</xdr:col>
                    <xdr:colOff>38100</xdr:colOff>
                    <xdr:row>35</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xdr:col>
                    <xdr:colOff>12700</xdr:colOff>
                    <xdr:row>33</xdr:row>
                    <xdr:rowOff>12700</xdr:rowOff>
                  </from>
                  <to>
                    <xdr:col>3</xdr:col>
                    <xdr:colOff>38100</xdr:colOff>
                    <xdr:row>35</xdr:row>
                    <xdr:rowOff>12700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xdr:col>
                    <xdr:colOff>12700</xdr:colOff>
                    <xdr:row>36</xdr:row>
                    <xdr:rowOff>12700</xdr:rowOff>
                  </from>
                  <to>
                    <xdr:col>3</xdr:col>
                    <xdr:colOff>38100</xdr:colOff>
                    <xdr:row>38</xdr:row>
                    <xdr:rowOff>12700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xdr:col>
                    <xdr:colOff>12700</xdr:colOff>
                    <xdr:row>30</xdr:row>
                    <xdr:rowOff>228600</xdr:rowOff>
                  </from>
                  <to>
                    <xdr:col>3</xdr:col>
                    <xdr:colOff>38100</xdr:colOff>
                    <xdr:row>32</xdr:row>
                    <xdr:rowOff>12700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xdr:col>
                    <xdr:colOff>12700</xdr:colOff>
                    <xdr:row>28</xdr:row>
                    <xdr:rowOff>228600</xdr:rowOff>
                  </from>
                  <to>
                    <xdr:col>3</xdr:col>
                    <xdr:colOff>38100</xdr:colOff>
                    <xdr:row>30</xdr:row>
                    <xdr:rowOff>12700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xdr:col>
                    <xdr:colOff>19050</xdr:colOff>
                    <xdr:row>53</xdr:row>
                    <xdr:rowOff>0</xdr:rowOff>
                  </from>
                  <to>
                    <xdr:col>3</xdr:col>
                    <xdr:colOff>50800</xdr:colOff>
                    <xdr:row>54</xdr:row>
                    <xdr:rowOff>50800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xdr:col>
                    <xdr:colOff>19050</xdr:colOff>
                    <xdr:row>53</xdr:row>
                    <xdr:rowOff>0</xdr:rowOff>
                  </from>
                  <to>
                    <xdr:col>3</xdr:col>
                    <xdr:colOff>50800</xdr:colOff>
                    <xdr:row>54</xdr:row>
                    <xdr:rowOff>50800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xdr:col>
                    <xdr:colOff>19050</xdr:colOff>
                    <xdr:row>52</xdr:row>
                    <xdr:rowOff>12700</xdr:rowOff>
                  </from>
                  <to>
                    <xdr:col>3</xdr:col>
                    <xdr:colOff>50800</xdr:colOff>
                    <xdr:row>53</xdr:row>
                    <xdr:rowOff>57150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xdr:col>
                    <xdr:colOff>12700</xdr:colOff>
                    <xdr:row>47</xdr:row>
                    <xdr:rowOff>0</xdr:rowOff>
                  </from>
                  <to>
                    <xdr:col>3</xdr:col>
                    <xdr:colOff>38100</xdr:colOff>
                    <xdr:row>48</xdr:row>
                    <xdr:rowOff>38100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xdr:col>
                    <xdr:colOff>12700</xdr:colOff>
                    <xdr:row>47</xdr:row>
                    <xdr:rowOff>0</xdr:rowOff>
                  </from>
                  <to>
                    <xdr:col>3</xdr:col>
                    <xdr:colOff>38100</xdr:colOff>
                    <xdr:row>48</xdr:row>
                    <xdr:rowOff>38100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xdr:col>
                    <xdr:colOff>12700</xdr:colOff>
                    <xdr:row>47</xdr:row>
                    <xdr:rowOff>12700</xdr:rowOff>
                  </from>
                  <to>
                    <xdr:col>3</xdr:col>
                    <xdr:colOff>38100</xdr:colOff>
                    <xdr:row>48</xdr:row>
                    <xdr:rowOff>50800</xdr:rowOff>
                  </to>
                </anchor>
              </controlPr>
            </control>
          </mc:Choice>
        </mc:AlternateContent>
        <mc:AlternateContent xmlns:mc="http://schemas.openxmlformats.org/markup-compatibility/2006">
          <mc:Choice Requires="x14">
            <control shapeId="36889" r:id="rId28" name="Check Box 25">
              <controlPr locked="0" defaultSize="0" autoFill="0" autoLine="0" autoPict="0">
                <anchor moveWithCells="1">
                  <from>
                    <xdr:col>2</xdr:col>
                    <xdr:colOff>12700</xdr:colOff>
                    <xdr:row>50</xdr:row>
                    <xdr:rowOff>12700</xdr:rowOff>
                  </from>
                  <to>
                    <xdr:col>3</xdr:col>
                    <xdr:colOff>38100</xdr:colOff>
                    <xdr:row>51</xdr:row>
                    <xdr:rowOff>57150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xdr:col>
                    <xdr:colOff>12700</xdr:colOff>
                    <xdr:row>44</xdr:row>
                    <xdr:rowOff>228600</xdr:rowOff>
                  </from>
                  <to>
                    <xdr:col>3</xdr:col>
                    <xdr:colOff>38100</xdr:colOff>
                    <xdr:row>46</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CA325-403D-46C6-B24A-CDD902831FD6}">
  <sheetPr>
    <pageSetUpPr fitToPage="1"/>
  </sheetPr>
  <dimension ref="A1:O92"/>
  <sheetViews>
    <sheetView zoomScale="82" zoomScaleNormal="82" workbookViewId="0">
      <pane xSplit="1" ySplit="10" topLeftCell="B89" activePane="bottomRight" state="frozen"/>
      <selection pane="topRight" activeCell="G2" sqref="G2"/>
      <selection pane="bottomLeft" activeCell="G2" sqref="G2"/>
      <selection pane="bottomRight" activeCell="E21" sqref="E21"/>
    </sheetView>
  </sheetViews>
  <sheetFormatPr defaultColWidth="9.1796875" defaultRowHeight="14.5" x14ac:dyDescent="0.35"/>
  <cols>
    <col min="1" max="1" width="3.7265625" style="134" customWidth="1"/>
    <col min="2" max="2" width="0.81640625" style="134" customWidth="1"/>
    <col min="3" max="4" width="3.7265625" style="134" customWidth="1"/>
    <col min="5" max="5" width="78" style="134" customWidth="1"/>
    <col min="6" max="6" width="1.1796875" style="134" hidden="1" customWidth="1"/>
    <col min="7" max="7" width="41.81640625" style="134" customWidth="1"/>
    <col min="8" max="8" width="42.7265625" style="134" customWidth="1"/>
    <col min="9" max="9" width="3.7265625" style="134" customWidth="1"/>
    <col min="10" max="10" width="0.81640625" style="134" customWidth="1"/>
    <col min="11" max="11" width="44.1796875" style="134" customWidth="1"/>
    <col min="12" max="12" width="42.7265625" style="134" customWidth="1"/>
    <col min="13" max="13" width="3.7265625" style="134" customWidth="1"/>
    <col min="14" max="14" width="1.453125" style="134" customWidth="1"/>
    <col min="15" max="15" width="9.1796875" style="134" customWidth="1"/>
    <col min="16" max="16384" width="9.1796875" style="134"/>
  </cols>
  <sheetData>
    <row r="1" spans="1:15" x14ac:dyDescent="0.35">
      <c r="A1" s="120"/>
      <c r="B1" s="120"/>
      <c r="C1" s="120"/>
      <c r="D1" s="120"/>
      <c r="E1" s="120"/>
      <c r="F1" s="120"/>
      <c r="G1" s="120"/>
      <c r="H1" s="204"/>
      <c r="I1" s="120"/>
      <c r="J1" s="120"/>
      <c r="K1" s="120"/>
      <c r="L1" s="204"/>
      <c r="M1" s="130"/>
    </row>
    <row r="2" spans="1:15" ht="15" customHeight="1" x14ac:dyDescent="0.35">
      <c r="A2" s="29"/>
      <c r="B2" s="29"/>
      <c r="C2" s="880" t="s">
        <v>0</v>
      </c>
      <c r="D2" s="29"/>
      <c r="E2" s="881"/>
      <c r="F2" s="882"/>
      <c r="G2" s="882"/>
      <c r="H2" s="883"/>
      <c r="I2" s="884"/>
      <c r="J2" s="147"/>
      <c r="K2" s="885"/>
      <c r="L2" s="883"/>
      <c r="M2" s="886"/>
    </row>
    <row r="3" spans="1:15" ht="3" customHeight="1" x14ac:dyDescent="0.35">
      <c r="A3" s="1"/>
      <c r="B3" s="1"/>
      <c r="C3" s="887"/>
      <c r="D3" s="1"/>
      <c r="E3" s="888"/>
      <c r="F3" s="889"/>
      <c r="G3" s="889"/>
      <c r="H3" s="883"/>
      <c r="I3" s="890"/>
      <c r="J3" s="9"/>
      <c r="K3" s="885"/>
      <c r="L3" s="883"/>
      <c r="M3" s="890"/>
    </row>
    <row r="4" spans="1:15" ht="15" customHeight="1" x14ac:dyDescent="0.35">
      <c r="A4" s="1"/>
      <c r="B4" s="1"/>
      <c r="C4" s="887" t="s">
        <v>275</v>
      </c>
      <c r="D4" s="1"/>
      <c r="E4" s="888"/>
      <c r="F4" s="891"/>
      <c r="G4" s="891"/>
      <c r="H4" s="892"/>
      <c r="I4" s="890"/>
      <c r="J4" s="9"/>
      <c r="K4" s="893"/>
      <c r="L4" s="892"/>
      <c r="M4" s="890"/>
    </row>
    <row r="5" spans="1:15" ht="3" customHeight="1" x14ac:dyDescent="0.35">
      <c r="A5" s="61"/>
      <c r="B5" s="61"/>
      <c r="C5" s="894"/>
      <c r="D5" s="34"/>
      <c r="E5" s="895"/>
      <c r="F5" s="893"/>
      <c r="G5" s="893"/>
      <c r="H5" s="892"/>
      <c r="I5" s="890"/>
      <c r="J5" s="896"/>
      <c r="K5" s="893"/>
      <c r="L5" s="892"/>
      <c r="M5" s="890"/>
    </row>
    <row r="6" spans="1:15" ht="15" customHeight="1" x14ac:dyDescent="0.35">
      <c r="A6" s="61"/>
      <c r="B6" s="61"/>
      <c r="C6" s="897"/>
      <c r="D6" s="883"/>
      <c r="E6" s="895"/>
      <c r="F6" s="893"/>
      <c r="G6" s="893"/>
      <c r="H6" s="892"/>
      <c r="I6" s="890"/>
      <c r="J6" s="896"/>
      <c r="K6" s="893"/>
      <c r="L6" s="1"/>
      <c r="M6" s="898"/>
    </row>
    <row r="7" spans="1:15" ht="18.75" customHeight="1" x14ac:dyDescent="0.35">
      <c r="A7" s="1251"/>
      <c r="B7" s="79"/>
      <c r="C7" s="1254" t="s">
        <v>276</v>
      </c>
      <c r="D7" s="1254"/>
      <c r="E7" s="1254"/>
      <c r="F7" s="1254"/>
      <c r="G7" s="1254"/>
      <c r="H7" s="1254"/>
      <c r="I7" s="1254"/>
      <c r="J7" s="1254"/>
      <c r="K7" s="1254"/>
      <c r="L7" s="1254"/>
      <c r="M7" s="1254"/>
    </row>
    <row r="8" spans="1:15" ht="3" customHeight="1" thickBot="1" x14ac:dyDescent="0.4">
      <c r="A8" s="1252"/>
      <c r="B8" s="79"/>
      <c r="C8" s="899"/>
      <c r="D8" s="883"/>
      <c r="E8" s="895"/>
      <c r="F8" s="893"/>
      <c r="G8" s="893"/>
      <c r="H8" s="892"/>
      <c r="I8" s="890"/>
      <c r="J8" s="156"/>
      <c r="K8" s="893"/>
      <c r="L8" s="892"/>
      <c r="M8" s="890"/>
    </row>
    <row r="9" spans="1:15" ht="15" customHeight="1" x14ac:dyDescent="0.35">
      <c r="A9" s="1252"/>
      <c r="B9" s="79"/>
      <c r="C9" s="1255" t="s">
        <v>277</v>
      </c>
      <c r="D9" s="1257" t="s">
        <v>148</v>
      </c>
      <c r="E9" s="1259" t="s">
        <v>278</v>
      </c>
      <c r="F9"/>
      <c r="G9" s="900" t="s">
        <v>279</v>
      </c>
      <c r="H9" s="1261" t="s">
        <v>280</v>
      </c>
      <c r="I9" s="1262"/>
      <c r="J9" s="79"/>
      <c r="K9" s="900" t="s">
        <v>281</v>
      </c>
      <c r="L9" s="1261" t="s">
        <v>282</v>
      </c>
      <c r="M9" s="1262"/>
      <c r="N9" s="141"/>
    </row>
    <row r="10" spans="1:15" ht="15" customHeight="1" thickBot="1" x14ac:dyDescent="0.4">
      <c r="A10" s="1252"/>
      <c r="B10" s="901"/>
      <c r="C10" s="1256"/>
      <c r="D10" s="1258"/>
      <c r="E10" s="1260"/>
      <c r="F10" s="901"/>
      <c r="G10" s="902" t="s">
        <v>283</v>
      </c>
      <c r="H10" s="903" t="s">
        <v>284</v>
      </c>
      <c r="I10" s="904">
        <f>SUM(I11,I12,I13,I15,I18,I19,I25,I26,I27,I28,I29,I33,I36,I37,I38,I39,I40,I41,I42,I43,I44,I45,I46,I47,I48,I49,I50,I51,I59,I60,I61,I62,I63,I66,I71,I76,I81,I86)</f>
        <v>90</v>
      </c>
      <c r="J10" s="905"/>
      <c r="K10" s="902" t="s">
        <v>285</v>
      </c>
      <c r="L10" s="903" t="s">
        <v>286</v>
      </c>
      <c r="M10" s="904">
        <f>SUM(M11:M86)</f>
        <v>90</v>
      </c>
      <c r="N10" s="141"/>
    </row>
    <row r="11" spans="1:15" ht="15.75" customHeight="1" x14ac:dyDescent="0.35">
      <c r="A11" s="1252"/>
      <c r="B11" s="34"/>
      <c r="C11" s="1263" t="s">
        <v>287</v>
      </c>
      <c r="D11" s="906">
        <v>2</v>
      </c>
      <c r="E11" s="907" t="s">
        <v>98</v>
      </c>
      <c r="F11" s="79"/>
      <c r="G11" s="908" t="s">
        <v>100</v>
      </c>
      <c r="H11" s="909"/>
      <c r="I11" s="910">
        <v>1</v>
      </c>
      <c r="J11" s="79"/>
      <c r="K11" s="908" t="s">
        <v>100</v>
      </c>
      <c r="L11" s="909"/>
      <c r="M11" s="910">
        <v>1</v>
      </c>
      <c r="N11" s="141"/>
      <c r="O11" s="911"/>
    </row>
    <row r="12" spans="1:15" ht="15.75" customHeight="1" x14ac:dyDescent="0.35">
      <c r="A12" s="1252"/>
      <c r="B12" s="34"/>
      <c r="C12" s="1264"/>
      <c r="D12" s="906">
        <v>3</v>
      </c>
      <c r="E12" s="912" t="s">
        <v>101</v>
      </c>
      <c r="F12" s="79"/>
      <c r="G12" s="908" t="s">
        <v>102</v>
      </c>
      <c r="H12" s="909" t="s">
        <v>288</v>
      </c>
      <c r="I12" s="910">
        <v>3</v>
      </c>
      <c r="J12" s="79"/>
      <c r="K12" s="908" t="s">
        <v>102</v>
      </c>
      <c r="L12" s="909" t="s">
        <v>288</v>
      </c>
      <c r="M12" s="910">
        <v>3</v>
      </c>
      <c r="N12" s="141"/>
    </row>
    <row r="13" spans="1:15" ht="31" customHeight="1" x14ac:dyDescent="0.35">
      <c r="A13" s="1252"/>
      <c r="B13" s="34"/>
      <c r="C13" s="1264"/>
      <c r="D13" s="906">
        <v>4</v>
      </c>
      <c r="E13" s="907" t="s">
        <v>105</v>
      </c>
      <c r="F13" s="79"/>
      <c r="G13" s="908" t="s">
        <v>289</v>
      </c>
      <c r="H13" s="913"/>
      <c r="I13" s="914">
        <v>5</v>
      </c>
      <c r="J13" s="79"/>
      <c r="K13" s="908" t="s">
        <v>289</v>
      </c>
      <c r="L13" s="913"/>
      <c r="M13" s="914">
        <v>5</v>
      </c>
      <c r="N13" s="141"/>
    </row>
    <row r="14" spans="1:15" ht="15.75" customHeight="1" x14ac:dyDescent="0.35">
      <c r="A14" s="1252"/>
      <c r="B14" s="34"/>
      <c r="C14" s="1264"/>
      <c r="D14" s="915"/>
      <c r="E14" s="916"/>
      <c r="F14" s="79"/>
      <c r="G14" s="917" t="s">
        <v>290</v>
      </c>
      <c r="H14" s="461"/>
      <c r="I14" s="918"/>
      <c r="J14" s="79"/>
      <c r="K14" s="917" t="s">
        <v>290</v>
      </c>
      <c r="L14" s="461"/>
      <c r="M14" s="918"/>
      <c r="N14" s="141"/>
    </row>
    <row r="15" spans="1:15" x14ac:dyDescent="0.35">
      <c r="A15" s="1252"/>
      <c r="B15" s="34"/>
      <c r="C15" s="1264"/>
      <c r="D15" s="919">
        <v>10</v>
      </c>
      <c r="E15" s="920" t="s">
        <v>114</v>
      </c>
      <c r="F15" s="79"/>
      <c r="G15" s="921" t="s">
        <v>291</v>
      </c>
      <c r="H15" s="922"/>
      <c r="I15" s="923">
        <v>3</v>
      </c>
      <c r="J15" s="79"/>
      <c r="K15" s="921" t="s">
        <v>291</v>
      </c>
      <c r="L15" s="922"/>
      <c r="M15" s="923">
        <v>3</v>
      </c>
      <c r="N15" s="141"/>
    </row>
    <row r="16" spans="1:15" ht="15" customHeight="1" x14ac:dyDescent="0.35">
      <c r="A16" s="1252"/>
      <c r="B16" s="34"/>
      <c r="C16" s="1264"/>
      <c r="D16" s="924"/>
      <c r="E16" s="925"/>
      <c r="F16" s="79"/>
      <c r="G16" s="926" t="s">
        <v>292</v>
      </c>
      <c r="H16" s="927"/>
      <c r="I16" s="928"/>
      <c r="J16" s="79"/>
      <c r="K16" s="926" t="s">
        <v>292</v>
      </c>
      <c r="L16" s="927"/>
      <c r="M16" s="928"/>
      <c r="N16" s="141"/>
    </row>
    <row r="17" spans="1:14" ht="15" customHeight="1" thickBot="1" x14ac:dyDescent="0.4">
      <c r="A17" s="1252"/>
      <c r="B17" s="34"/>
      <c r="C17" s="1265"/>
      <c r="D17" s="929"/>
      <c r="E17" s="930"/>
      <c r="F17" s="79"/>
      <c r="G17" s="931" t="s">
        <v>293</v>
      </c>
      <c r="H17" s="932"/>
      <c r="I17" s="933"/>
      <c r="J17" s="934"/>
      <c r="K17" s="931" t="s">
        <v>293</v>
      </c>
      <c r="L17" s="932"/>
      <c r="M17" s="933"/>
      <c r="N17" s="141"/>
    </row>
    <row r="18" spans="1:14" ht="15" customHeight="1" x14ac:dyDescent="0.35">
      <c r="A18" s="1252"/>
      <c r="B18" s="34"/>
      <c r="C18" s="1242" t="s">
        <v>294</v>
      </c>
      <c r="D18" s="935">
        <v>6</v>
      </c>
      <c r="E18" s="936" t="s">
        <v>120</v>
      </c>
      <c r="F18" s="937"/>
      <c r="G18" s="938" t="s">
        <v>295</v>
      </c>
      <c r="H18" s="939"/>
      <c r="I18" s="940">
        <v>1</v>
      </c>
      <c r="J18" s="79"/>
      <c r="K18" s="938" t="s">
        <v>295</v>
      </c>
      <c r="L18" s="939"/>
      <c r="M18" s="940">
        <v>1</v>
      </c>
      <c r="N18" s="141"/>
    </row>
    <row r="19" spans="1:14" x14ac:dyDescent="0.35">
      <c r="A19" s="1252"/>
      <c r="B19" s="34"/>
      <c r="C19" s="1243"/>
      <c r="D19" s="919">
        <v>11</v>
      </c>
      <c r="E19" s="920" t="s">
        <v>296</v>
      </c>
      <c r="F19" s="79"/>
      <c r="G19" s="921" t="s">
        <v>297</v>
      </c>
      <c r="H19" s="942" t="s">
        <v>298</v>
      </c>
      <c r="I19" s="923">
        <v>5</v>
      </c>
      <c r="J19" s="79"/>
      <c r="K19" s="921" t="s">
        <v>297</v>
      </c>
      <c r="L19" s="942" t="s">
        <v>298</v>
      </c>
      <c r="M19" s="923">
        <v>5</v>
      </c>
      <c r="N19" s="141"/>
    </row>
    <row r="20" spans="1:14" x14ac:dyDescent="0.35">
      <c r="A20" s="1252"/>
      <c r="B20" s="34"/>
      <c r="C20" s="1243"/>
      <c r="D20" s="924"/>
      <c r="E20" s="925"/>
      <c r="F20" s="79"/>
      <c r="G20" s="926" t="s">
        <v>299</v>
      </c>
      <c r="H20" s="927"/>
      <c r="I20" s="943"/>
      <c r="J20" s="79"/>
      <c r="K20" s="926" t="s">
        <v>299</v>
      </c>
      <c r="L20" s="927"/>
      <c r="M20" s="943"/>
      <c r="N20" s="944"/>
    </row>
    <row r="21" spans="1:14" x14ac:dyDescent="0.35">
      <c r="A21" s="1252"/>
      <c r="B21" s="34"/>
      <c r="C21" s="1243"/>
      <c r="D21" s="924"/>
      <c r="E21" s="925"/>
      <c r="F21" s="79"/>
      <c r="G21" s="926" t="s">
        <v>300</v>
      </c>
      <c r="H21" s="927"/>
      <c r="I21" s="943"/>
      <c r="J21" s="79"/>
      <c r="K21" s="926" t="s">
        <v>300</v>
      </c>
      <c r="L21" s="927"/>
      <c r="M21" s="943"/>
      <c r="N21" s="141"/>
    </row>
    <row r="22" spans="1:14" x14ac:dyDescent="0.35">
      <c r="A22" s="1252"/>
      <c r="B22" s="34"/>
      <c r="C22" s="1243"/>
      <c r="D22" s="924"/>
      <c r="E22" s="925"/>
      <c r="F22" s="79"/>
      <c r="G22" s="926" t="s">
        <v>301</v>
      </c>
      <c r="H22" s="927"/>
      <c r="I22" s="943"/>
      <c r="J22" s="79"/>
      <c r="K22" s="926" t="s">
        <v>301</v>
      </c>
      <c r="L22" s="927"/>
      <c r="M22" s="943"/>
      <c r="N22" s="141"/>
    </row>
    <row r="23" spans="1:14" x14ac:dyDescent="0.35">
      <c r="A23" s="1252"/>
      <c r="B23" s="34"/>
      <c r="C23" s="1243"/>
      <c r="D23" s="924"/>
      <c r="E23" s="925"/>
      <c r="F23" s="79"/>
      <c r="G23" s="926" t="s">
        <v>302</v>
      </c>
      <c r="H23" s="927"/>
      <c r="I23" s="945"/>
      <c r="J23" s="79"/>
      <c r="K23" s="926" t="s">
        <v>302</v>
      </c>
      <c r="L23" s="927"/>
      <c r="M23" s="945"/>
      <c r="N23" s="141"/>
    </row>
    <row r="24" spans="1:14" x14ac:dyDescent="0.35">
      <c r="A24" s="1252"/>
      <c r="B24" s="34"/>
      <c r="C24" s="1243"/>
      <c r="D24" s="946"/>
      <c r="E24" s="947"/>
      <c r="F24" s="937"/>
      <c r="G24" s="948" t="s">
        <v>303</v>
      </c>
      <c r="H24" s="949"/>
      <c r="I24" s="950"/>
      <c r="J24" s="79"/>
      <c r="K24" s="948" t="s">
        <v>303</v>
      </c>
      <c r="L24" s="949"/>
      <c r="M24" s="950"/>
      <c r="N24" s="141"/>
    </row>
    <row r="25" spans="1:14" ht="36" customHeight="1" x14ac:dyDescent="0.35">
      <c r="A25" s="1252"/>
      <c r="B25" s="34"/>
      <c r="C25" s="1243"/>
      <c r="D25" s="906">
        <v>7</v>
      </c>
      <c r="E25" s="951" t="s">
        <v>304</v>
      </c>
      <c r="F25" s="937"/>
      <c r="G25" s="952" t="s">
        <v>134</v>
      </c>
      <c r="H25" s="953" t="s">
        <v>305</v>
      </c>
      <c r="I25" s="950">
        <v>1</v>
      </c>
      <c r="J25" s="79"/>
      <c r="K25" s="952" t="s">
        <v>134</v>
      </c>
      <c r="L25" s="953"/>
      <c r="M25" s="950">
        <v>1</v>
      </c>
      <c r="N25" s="141"/>
    </row>
    <row r="26" spans="1:14" ht="15.75" customHeight="1" x14ac:dyDescent="0.35">
      <c r="A26" s="1252"/>
      <c r="B26" s="34"/>
      <c r="C26" s="1243"/>
      <c r="D26" s="906">
        <v>8</v>
      </c>
      <c r="E26" s="954" t="s">
        <v>306</v>
      </c>
      <c r="F26" s="937"/>
      <c r="G26" s="952" t="s">
        <v>134</v>
      </c>
      <c r="H26" s="953" t="s">
        <v>307</v>
      </c>
      <c r="I26" s="950">
        <v>1</v>
      </c>
      <c r="J26" s="79"/>
      <c r="K26" s="952" t="s">
        <v>134</v>
      </c>
      <c r="L26" s="953" t="s">
        <v>308</v>
      </c>
      <c r="M26" s="950">
        <v>1</v>
      </c>
      <c r="N26" s="141"/>
    </row>
    <row r="27" spans="1:14" s="962" customFormat="1" ht="35.15" customHeight="1" x14ac:dyDescent="0.35">
      <c r="A27" s="1252"/>
      <c r="B27" s="58"/>
      <c r="C27" s="1243"/>
      <c r="D27" s="955">
        <v>9</v>
      </c>
      <c r="E27" s="951" t="s">
        <v>136</v>
      </c>
      <c r="F27" s="956"/>
      <c r="G27" s="957" t="s">
        <v>309</v>
      </c>
      <c r="H27" s="958"/>
      <c r="I27" s="959">
        <v>1</v>
      </c>
      <c r="J27" s="960"/>
      <c r="K27" s="957" t="s">
        <v>309</v>
      </c>
      <c r="L27" s="958"/>
      <c r="M27" s="959">
        <v>1</v>
      </c>
      <c r="N27" s="961"/>
    </row>
    <row r="28" spans="1:14" ht="15.75" customHeight="1" x14ac:dyDescent="0.35">
      <c r="A28" s="1252"/>
      <c r="B28" s="34"/>
      <c r="C28" s="1243"/>
      <c r="D28" s="963">
        <v>12</v>
      </c>
      <c r="E28" s="964" t="s">
        <v>137</v>
      </c>
      <c r="F28" s="79"/>
      <c r="G28" s="965" t="s">
        <v>310</v>
      </c>
      <c r="H28" s="966" t="s">
        <v>311</v>
      </c>
      <c r="I28" s="967">
        <v>1</v>
      </c>
      <c r="J28" s="79"/>
      <c r="K28" s="965" t="s">
        <v>310</v>
      </c>
      <c r="L28" s="966" t="s">
        <v>311</v>
      </c>
      <c r="M28" s="967">
        <v>1</v>
      </c>
      <c r="N28" s="141"/>
    </row>
    <row r="29" spans="1:14" ht="15.75" customHeight="1" x14ac:dyDescent="0.35">
      <c r="A29" s="1252"/>
      <c r="B29" s="34"/>
      <c r="C29" s="1243"/>
      <c r="D29" s="1266">
        <v>13</v>
      </c>
      <c r="E29" s="1268" t="s">
        <v>147</v>
      </c>
      <c r="F29" s="79"/>
      <c r="G29" s="968" t="s">
        <v>312</v>
      </c>
      <c r="H29" s="969"/>
      <c r="I29" s="1271">
        <v>4</v>
      </c>
      <c r="J29" s="79"/>
      <c r="K29" s="968" t="s">
        <v>313</v>
      </c>
      <c r="L29" s="969"/>
      <c r="M29" s="1271">
        <v>4</v>
      </c>
      <c r="N29" s="141"/>
    </row>
    <row r="30" spans="1:14" ht="15.75" customHeight="1" x14ac:dyDescent="0.35">
      <c r="A30" s="1252"/>
      <c r="B30" s="34"/>
      <c r="C30" s="1243"/>
      <c r="D30" s="1267"/>
      <c r="E30" s="1269"/>
      <c r="F30" s="79"/>
      <c r="G30" s="970" t="s">
        <v>314</v>
      </c>
      <c r="H30" s="971"/>
      <c r="I30" s="1272"/>
      <c r="J30" s="79"/>
      <c r="K30" s="972" t="s">
        <v>315</v>
      </c>
      <c r="L30" s="971"/>
      <c r="M30" s="1272"/>
      <c r="N30" s="141"/>
    </row>
    <row r="31" spans="1:14" ht="15.75" customHeight="1" x14ac:dyDescent="0.35">
      <c r="A31" s="1252"/>
      <c r="B31" s="34"/>
      <c r="C31" s="1243"/>
      <c r="D31" s="1267"/>
      <c r="E31" s="1269"/>
      <c r="F31" s="79"/>
      <c r="G31" s="970" t="s">
        <v>316</v>
      </c>
      <c r="H31" s="971"/>
      <c r="I31" s="1272"/>
      <c r="J31" s="79"/>
      <c r="K31" s="970" t="s">
        <v>317</v>
      </c>
      <c r="L31" s="971"/>
      <c r="M31" s="1272"/>
      <c r="N31" s="141"/>
    </row>
    <row r="32" spans="1:14" x14ac:dyDescent="0.35">
      <c r="A32" s="1252"/>
      <c r="B32" s="34"/>
      <c r="C32" s="1243"/>
      <c r="D32" s="1267"/>
      <c r="E32" s="1270"/>
      <c r="F32" s="79"/>
      <c r="G32" s="973" t="s">
        <v>318</v>
      </c>
      <c r="H32" s="974"/>
      <c r="I32" s="1273"/>
      <c r="J32" s="79"/>
      <c r="K32" s="973" t="s">
        <v>319</v>
      </c>
      <c r="L32" s="974"/>
      <c r="M32" s="1273"/>
      <c r="N32" s="141"/>
    </row>
    <row r="33" spans="1:15" x14ac:dyDescent="0.35">
      <c r="A33" s="1252"/>
      <c r="B33" s="34"/>
      <c r="C33" s="1243"/>
      <c r="D33" s="975">
        <v>14</v>
      </c>
      <c r="E33" s="920" t="s">
        <v>619</v>
      </c>
      <c r="F33" s="79"/>
      <c r="G33" s="976" t="s">
        <v>320</v>
      </c>
      <c r="H33" s="977"/>
      <c r="I33" s="923">
        <v>3</v>
      </c>
      <c r="J33" s="79"/>
      <c r="K33" s="978" t="s">
        <v>64</v>
      </c>
      <c r="L33" s="977"/>
      <c r="M33" s="923"/>
      <c r="N33" s="141"/>
    </row>
    <row r="34" spans="1:15" x14ac:dyDescent="0.35">
      <c r="A34" s="1252"/>
      <c r="B34" s="34"/>
      <c r="C34" s="1243"/>
      <c r="D34" s="979"/>
      <c r="E34" s="980"/>
      <c r="F34" s="79"/>
      <c r="G34" s="981" t="s">
        <v>321</v>
      </c>
      <c r="H34" s="982"/>
      <c r="I34" s="943"/>
      <c r="J34" s="79"/>
      <c r="K34" s="983"/>
      <c r="L34" s="982"/>
      <c r="M34" s="943"/>
      <c r="N34" s="141"/>
    </row>
    <row r="35" spans="1:15" ht="15" thickBot="1" x14ac:dyDescent="0.4">
      <c r="A35" s="1252"/>
      <c r="B35" s="34"/>
      <c r="C35" s="1243"/>
      <c r="D35" s="984"/>
      <c r="E35" s="947"/>
      <c r="F35" s="79"/>
      <c r="G35" s="985" t="s">
        <v>322</v>
      </c>
      <c r="H35" s="986"/>
      <c r="I35" s="987"/>
      <c r="J35" s="79"/>
      <c r="K35" s="988"/>
      <c r="L35" s="986"/>
      <c r="M35" s="987"/>
      <c r="N35" s="141"/>
    </row>
    <row r="36" spans="1:15" ht="33" customHeight="1" x14ac:dyDescent="0.35">
      <c r="A36" s="1252"/>
      <c r="B36" s="34"/>
      <c r="C36" s="1242" t="s">
        <v>323</v>
      </c>
      <c r="D36" s="935">
        <v>25</v>
      </c>
      <c r="E36" s="989" t="s">
        <v>324</v>
      </c>
      <c r="F36" s="79"/>
      <c r="G36" s="990" t="s">
        <v>100</v>
      </c>
      <c r="H36" s="991"/>
      <c r="I36" s="940">
        <v>1</v>
      </c>
      <c r="J36" s="79"/>
      <c r="K36" s="990" t="s">
        <v>100</v>
      </c>
      <c r="L36" s="991"/>
      <c r="M36" s="940">
        <v>1</v>
      </c>
      <c r="N36" s="141"/>
    </row>
    <row r="37" spans="1:15" ht="44.5" customHeight="1" x14ac:dyDescent="0.35">
      <c r="A37" s="1252"/>
      <c r="B37" s="34"/>
      <c r="C37" s="1243"/>
      <c r="D37" s="906">
        <v>26</v>
      </c>
      <c r="E37" s="907" t="s">
        <v>325</v>
      </c>
      <c r="F37" s="79"/>
      <c r="G37" s="992" t="s">
        <v>100</v>
      </c>
      <c r="H37" s="993"/>
      <c r="I37" s="950">
        <v>1</v>
      </c>
      <c r="J37" s="79"/>
      <c r="K37" s="992" t="s">
        <v>100</v>
      </c>
      <c r="L37" s="993"/>
      <c r="M37" s="950">
        <v>1</v>
      </c>
      <c r="N37" s="141"/>
    </row>
    <row r="38" spans="1:15" ht="45" customHeight="1" x14ac:dyDescent="0.35">
      <c r="A38" s="1252"/>
      <c r="B38" s="156"/>
      <c r="C38" s="1243"/>
      <c r="D38" s="906">
        <v>27</v>
      </c>
      <c r="E38" s="907" t="s">
        <v>326</v>
      </c>
      <c r="F38" s="79"/>
      <c r="G38" s="965" t="s">
        <v>100</v>
      </c>
      <c r="H38" s="993"/>
      <c r="I38" s="950">
        <v>1</v>
      </c>
      <c r="J38" s="79"/>
      <c r="K38" s="965" t="s">
        <v>100</v>
      </c>
      <c r="L38" s="993"/>
      <c r="M38" s="950">
        <v>1</v>
      </c>
      <c r="N38" s="141"/>
    </row>
    <row r="39" spans="1:15" ht="30.65" customHeight="1" x14ac:dyDescent="0.35">
      <c r="A39" s="1252"/>
      <c r="B39" s="901"/>
      <c r="C39" s="1243"/>
      <c r="D39" s="906">
        <v>28</v>
      </c>
      <c r="E39" s="907" t="s">
        <v>170</v>
      </c>
      <c r="F39" s="937"/>
      <c r="G39" s="965" t="s">
        <v>100</v>
      </c>
      <c r="H39" s="993"/>
      <c r="I39" s="950">
        <v>1</v>
      </c>
      <c r="J39" s="79"/>
      <c r="K39" s="965" t="s">
        <v>100</v>
      </c>
      <c r="L39" s="993"/>
      <c r="M39" s="950">
        <v>1</v>
      </c>
      <c r="N39" s="141"/>
    </row>
    <row r="40" spans="1:15" ht="19" customHeight="1" x14ac:dyDescent="0.35">
      <c r="A40" s="1252"/>
      <c r="B40" s="901"/>
      <c r="C40" s="1243"/>
      <c r="D40" s="906">
        <v>29</v>
      </c>
      <c r="E40" s="912" t="s">
        <v>327</v>
      </c>
      <c r="F40" s="937"/>
      <c r="G40" s="965" t="s">
        <v>100</v>
      </c>
      <c r="H40" s="993"/>
      <c r="I40" s="950">
        <v>1</v>
      </c>
      <c r="J40" s="79"/>
      <c r="K40" s="965" t="s">
        <v>100</v>
      </c>
      <c r="L40" s="993"/>
      <c r="M40" s="950">
        <v>1</v>
      </c>
      <c r="N40" s="141"/>
    </row>
    <row r="41" spans="1:15" ht="35.15" customHeight="1" x14ac:dyDescent="0.35">
      <c r="A41" s="1252"/>
      <c r="B41" s="79"/>
      <c r="C41" s="1243"/>
      <c r="D41" s="906">
        <v>30</v>
      </c>
      <c r="E41" s="907" t="s">
        <v>172</v>
      </c>
      <c r="F41" s="79"/>
      <c r="G41" s="965" t="s">
        <v>100</v>
      </c>
      <c r="H41" s="993"/>
      <c r="I41" s="950">
        <v>1</v>
      </c>
      <c r="J41" s="79"/>
      <c r="K41" s="965" t="s">
        <v>100</v>
      </c>
      <c r="L41" s="993"/>
      <c r="M41" s="950">
        <v>1</v>
      </c>
      <c r="N41" s="141"/>
      <c r="O41" s="911"/>
    </row>
    <row r="42" spans="1:15" x14ac:dyDescent="0.35">
      <c r="A42" s="1252"/>
      <c r="B42" s="79"/>
      <c r="C42" s="1243"/>
      <c r="D42" s="906">
        <v>31</v>
      </c>
      <c r="E42" s="912" t="s">
        <v>173</v>
      </c>
      <c r="F42" s="79"/>
      <c r="G42" s="965" t="s">
        <v>100</v>
      </c>
      <c r="H42" s="993"/>
      <c r="I42" s="950">
        <v>1</v>
      </c>
      <c r="J42" s="79"/>
      <c r="K42" s="965" t="s">
        <v>100</v>
      </c>
      <c r="L42" s="993"/>
      <c r="M42" s="950">
        <v>1</v>
      </c>
      <c r="N42" s="141"/>
    </row>
    <row r="43" spans="1:15" x14ac:dyDescent="0.35">
      <c r="A43" s="1252"/>
      <c r="B43" s="79"/>
      <c r="C43" s="1243"/>
      <c r="D43" s="994">
        <v>32</v>
      </c>
      <c r="E43" s="995" t="s">
        <v>174</v>
      </c>
      <c r="F43" s="79"/>
      <c r="G43" s="992" t="s">
        <v>328</v>
      </c>
      <c r="H43" s="996"/>
      <c r="I43" s="997">
        <v>1</v>
      </c>
      <c r="J43" s="79"/>
      <c r="K43" s="992" t="s">
        <v>328</v>
      </c>
      <c r="L43" s="996"/>
      <c r="M43" s="997">
        <v>1</v>
      </c>
      <c r="N43" s="141"/>
    </row>
    <row r="44" spans="1:15" ht="29" x14ac:dyDescent="0.35">
      <c r="A44" s="1252"/>
      <c r="B44" s="79"/>
      <c r="C44" s="1243"/>
      <c r="D44" s="998">
        <v>33</v>
      </c>
      <c r="E44" s="999" t="s">
        <v>722</v>
      </c>
      <c r="F44" s="937"/>
      <c r="G44" s="1000" t="s">
        <v>724</v>
      </c>
      <c r="H44" s="1001"/>
      <c r="I44" s="1002">
        <v>1</v>
      </c>
      <c r="J44" s="1003"/>
      <c r="K44" s="1001" t="s">
        <v>725</v>
      </c>
      <c r="L44" s="1004"/>
      <c r="M44" s="1002">
        <v>1</v>
      </c>
      <c r="N44" s="141"/>
    </row>
    <row r="45" spans="1:15" ht="15.75" customHeight="1" x14ac:dyDescent="0.35">
      <c r="A45" s="1252"/>
      <c r="B45" s="79"/>
      <c r="C45" s="1243"/>
      <c r="D45" s="906">
        <v>34</v>
      </c>
      <c r="E45" s="912" t="s">
        <v>748</v>
      </c>
      <c r="F45" s="79"/>
      <c r="G45" s="965" t="s">
        <v>100</v>
      </c>
      <c r="H45" s="993"/>
      <c r="I45" s="950">
        <v>1</v>
      </c>
      <c r="J45" s="79"/>
      <c r="K45" s="965" t="s">
        <v>100</v>
      </c>
      <c r="L45" s="993"/>
      <c r="M45" s="950">
        <v>1</v>
      </c>
      <c r="N45" s="141"/>
    </row>
    <row r="46" spans="1:15" ht="15.75" customHeight="1" x14ac:dyDescent="0.35">
      <c r="A46" s="1252"/>
      <c r="B46" s="79"/>
      <c r="C46" s="1243"/>
      <c r="D46" s="994">
        <v>35</v>
      </c>
      <c r="E46" s="995" t="s">
        <v>175</v>
      </c>
      <c r="F46" s="79"/>
      <c r="G46" s="965" t="s">
        <v>100</v>
      </c>
      <c r="H46" s="996"/>
      <c r="I46" s="997">
        <v>1</v>
      </c>
      <c r="J46" s="79"/>
      <c r="K46" s="992" t="s">
        <v>328</v>
      </c>
      <c r="L46" s="996"/>
      <c r="M46" s="997">
        <v>1</v>
      </c>
      <c r="N46" s="141"/>
    </row>
    <row r="47" spans="1:15" ht="33" customHeight="1" thickBot="1" x14ac:dyDescent="0.4">
      <c r="A47" s="1252"/>
      <c r="B47" s="901"/>
      <c r="C47" s="1244"/>
      <c r="D47" s="1005">
        <v>36</v>
      </c>
      <c r="E47" s="1006" t="s">
        <v>329</v>
      </c>
      <c r="F47" s="937"/>
      <c r="G47" s="1007" t="s">
        <v>328</v>
      </c>
      <c r="H47" s="1008"/>
      <c r="I47" s="1009">
        <v>1</v>
      </c>
      <c r="J47" s="79"/>
      <c r="K47" s="1007" t="s">
        <v>328</v>
      </c>
      <c r="L47" s="1008"/>
      <c r="M47" s="1009">
        <v>1</v>
      </c>
      <c r="N47" s="141"/>
    </row>
    <row r="48" spans="1:15" ht="35.15" customHeight="1" x14ac:dyDescent="0.35">
      <c r="A48" s="1252"/>
      <c r="B48" s="901"/>
      <c r="C48" s="1242" t="s">
        <v>742</v>
      </c>
      <c r="D48" s="1010">
        <v>39</v>
      </c>
      <c r="E48" s="1011" t="s">
        <v>594</v>
      </c>
      <c r="F48" s="937"/>
      <c r="G48" s="1012" t="s">
        <v>608</v>
      </c>
      <c r="H48" s="1013"/>
      <c r="I48" s="923">
        <v>1</v>
      </c>
      <c r="J48" s="79"/>
      <c r="K48" s="1014" t="s">
        <v>608</v>
      </c>
      <c r="L48" s="1013"/>
      <c r="M48" s="923">
        <v>1</v>
      </c>
      <c r="N48" s="141"/>
    </row>
    <row r="49" spans="1:14" ht="28.5" customHeight="1" x14ac:dyDescent="0.35">
      <c r="A49" s="1252"/>
      <c r="B49" s="901"/>
      <c r="C49" s="1243"/>
      <c r="D49" s="1015">
        <v>40</v>
      </c>
      <c r="E49" s="1016" t="s">
        <v>593</v>
      </c>
      <c r="F49" s="937"/>
      <c r="G49" s="1012" t="s">
        <v>608</v>
      </c>
      <c r="H49" s="1013"/>
      <c r="I49" s="923">
        <v>1</v>
      </c>
      <c r="J49" s="79"/>
      <c r="K49" s="1017" t="s">
        <v>608</v>
      </c>
      <c r="L49" s="1013"/>
      <c r="M49" s="923">
        <v>1</v>
      </c>
      <c r="N49" s="141"/>
    </row>
    <row r="50" spans="1:14" ht="31.5" customHeight="1" x14ac:dyDescent="0.35">
      <c r="A50" s="1252"/>
      <c r="B50" s="901"/>
      <c r="C50" s="1243"/>
      <c r="D50" s="1015">
        <v>41</v>
      </c>
      <c r="E50" s="1016" t="s">
        <v>192</v>
      </c>
      <c r="F50" s="937"/>
      <c r="G50" s="1012" t="s">
        <v>328</v>
      </c>
      <c r="H50" s="1013"/>
      <c r="I50" s="923">
        <v>1</v>
      </c>
      <c r="J50" s="79"/>
      <c r="K50" s="1017" t="s">
        <v>608</v>
      </c>
      <c r="L50" s="1013"/>
      <c r="M50" s="923">
        <v>1</v>
      </c>
      <c r="N50" s="141"/>
    </row>
    <row r="51" spans="1:14" ht="35.15" customHeight="1" x14ac:dyDescent="0.35">
      <c r="A51" s="1252"/>
      <c r="B51" s="901"/>
      <c r="C51" s="1243"/>
      <c r="D51" s="1015">
        <v>42</v>
      </c>
      <c r="E51" s="1016" t="s">
        <v>602</v>
      </c>
      <c r="F51" s="937"/>
      <c r="G51" s="1012" t="s">
        <v>328</v>
      </c>
      <c r="H51" s="1013"/>
      <c r="I51" s="923">
        <v>1</v>
      </c>
      <c r="J51" s="79"/>
      <c r="K51" s="1018" t="s">
        <v>608</v>
      </c>
      <c r="L51" s="1013"/>
      <c r="M51" s="923">
        <v>1</v>
      </c>
      <c r="N51" s="141"/>
    </row>
    <row r="52" spans="1:14" s="140" customFormat="1" ht="28.5" customHeight="1" x14ac:dyDescent="0.35">
      <c r="A52" s="1252"/>
      <c r="B52" s="901"/>
      <c r="C52" s="941"/>
      <c r="D52" s="1015">
        <v>43</v>
      </c>
      <c r="E52" s="1016" t="s">
        <v>595</v>
      </c>
      <c r="F52" s="901"/>
      <c r="G52" s="992" t="s">
        <v>698</v>
      </c>
      <c r="H52" s="1013"/>
      <c r="I52" s="923"/>
      <c r="J52" s="901"/>
      <c r="K52" s="972"/>
      <c r="L52" s="1013"/>
      <c r="M52" s="923"/>
      <c r="N52" s="1019"/>
    </row>
    <row r="53" spans="1:14" s="1022" customFormat="1" ht="32.5" customHeight="1" thickBot="1" x14ac:dyDescent="0.4">
      <c r="A53" s="1252"/>
      <c r="B53" s="34"/>
      <c r="C53" s="941"/>
      <c r="D53" s="963">
        <v>44</v>
      </c>
      <c r="E53" s="1020" t="s">
        <v>606</v>
      </c>
      <c r="F53" s="34"/>
      <c r="G53" s="972" t="s">
        <v>699</v>
      </c>
      <c r="H53" s="1013"/>
      <c r="I53" s="923"/>
      <c r="J53" s="34"/>
      <c r="K53" s="972"/>
      <c r="L53" s="1013"/>
      <c r="M53" s="923"/>
      <c r="N53" s="1021"/>
    </row>
    <row r="54" spans="1:14" s="1030" customFormat="1" ht="19.5" customHeight="1" x14ac:dyDescent="0.35">
      <c r="A54" s="1252"/>
      <c r="B54" s="1023"/>
      <c r="C54" s="1242" t="s">
        <v>741</v>
      </c>
      <c r="D54" s="1024">
        <v>45</v>
      </c>
      <c r="E54" s="1025" t="s">
        <v>603</v>
      </c>
      <c r="F54" s="1023"/>
      <c r="G54" s="992" t="s">
        <v>698</v>
      </c>
      <c r="H54" s="1026"/>
      <c r="I54" s="1027"/>
      <c r="J54" s="1023"/>
      <c r="K54" s="1028"/>
      <c r="L54" s="1026"/>
      <c r="M54" s="1029"/>
    </row>
    <row r="55" spans="1:14" s="1034" customFormat="1" ht="27.65" customHeight="1" x14ac:dyDescent="0.35">
      <c r="A55" s="1252"/>
      <c r="B55" s="34"/>
      <c r="C55" s="1243"/>
      <c r="D55" s="1031">
        <v>46</v>
      </c>
      <c r="E55" s="1032" t="s">
        <v>604</v>
      </c>
      <c r="F55" s="31"/>
      <c r="G55" s="992" t="s">
        <v>698</v>
      </c>
      <c r="H55" s="1013"/>
      <c r="I55" s="923"/>
      <c r="J55" s="156"/>
      <c r="K55" s="972"/>
      <c r="L55" s="1013"/>
      <c r="M55" s="923"/>
      <c r="N55" s="1033"/>
    </row>
    <row r="56" spans="1:14" ht="31.5" customHeight="1" x14ac:dyDescent="0.35">
      <c r="A56" s="1252"/>
      <c r="B56" s="901"/>
      <c r="C56" s="1243"/>
      <c r="D56" s="1015">
        <v>47</v>
      </c>
      <c r="E56" s="1035" t="s">
        <v>701</v>
      </c>
      <c r="F56" s="937"/>
      <c r="G56" s="972"/>
      <c r="H56" s="1013"/>
      <c r="I56" s="923">
        <v>0</v>
      </c>
      <c r="J56" s="79"/>
      <c r="K56" s="1036" t="s">
        <v>700</v>
      </c>
      <c r="L56" s="1013"/>
      <c r="M56" s="923">
        <v>3</v>
      </c>
      <c r="N56" s="141"/>
    </row>
    <row r="57" spans="1:14" ht="30" customHeight="1" x14ac:dyDescent="0.35">
      <c r="A57" s="1252"/>
      <c r="B57" s="901"/>
      <c r="C57" s="1243"/>
      <c r="D57" s="963">
        <v>48</v>
      </c>
      <c r="E57" s="1037" t="s">
        <v>704</v>
      </c>
      <c r="F57" s="937"/>
      <c r="G57" s="1038" t="s">
        <v>717</v>
      </c>
      <c r="H57" s="1013"/>
      <c r="I57" s="923"/>
      <c r="J57" s="79"/>
      <c r="K57" s="1039"/>
      <c r="L57" s="1013"/>
      <c r="M57" s="923"/>
      <c r="N57" s="141"/>
    </row>
    <row r="58" spans="1:14" ht="74.150000000000006" customHeight="1" thickBot="1" x14ac:dyDescent="0.4">
      <c r="A58" s="1252"/>
      <c r="B58" s="901"/>
      <c r="C58" s="1243"/>
      <c r="D58" s="963">
        <v>49</v>
      </c>
      <c r="E58" s="1020" t="s">
        <v>605</v>
      </c>
      <c r="F58" s="937"/>
      <c r="G58" s="972" t="s">
        <v>698</v>
      </c>
      <c r="H58" s="1013"/>
      <c r="I58" s="923"/>
      <c r="J58" s="79"/>
      <c r="K58" s="972"/>
      <c r="L58" s="1013"/>
      <c r="M58" s="923"/>
      <c r="N58" s="141"/>
    </row>
    <row r="59" spans="1:14" x14ac:dyDescent="0.35">
      <c r="A59" s="1252"/>
      <c r="B59" s="901"/>
      <c r="C59" s="1242" t="s">
        <v>330</v>
      </c>
      <c r="D59" s="935">
        <v>15</v>
      </c>
      <c r="E59" s="1040" t="s">
        <v>331</v>
      </c>
      <c r="F59" s="937"/>
      <c r="G59" s="990" t="s">
        <v>181</v>
      </c>
      <c r="H59" s="991"/>
      <c r="I59" s="940">
        <v>1</v>
      </c>
      <c r="J59" s="79"/>
      <c r="K59" s="990" t="s">
        <v>181</v>
      </c>
      <c r="L59" s="991"/>
      <c r="M59" s="940">
        <v>1</v>
      </c>
      <c r="N59" s="141"/>
    </row>
    <row r="60" spans="1:14" ht="15.75" customHeight="1" x14ac:dyDescent="0.35">
      <c r="A60" s="1252"/>
      <c r="B60" s="79"/>
      <c r="C60" s="1243"/>
      <c r="D60" s="994">
        <v>16</v>
      </c>
      <c r="E60" s="1041" t="s">
        <v>332</v>
      </c>
      <c r="F60" s="79"/>
      <c r="G60" s="992" t="s">
        <v>181</v>
      </c>
      <c r="H60" s="996"/>
      <c r="I60" s="997">
        <v>1</v>
      </c>
      <c r="J60" s="79"/>
      <c r="K60" s="992" t="s">
        <v>181</v>
      </c>
      <c r="L60" s="996"/>
      <c r="M60" s="997">
        <v>1</v>
      </c>
      <c r="N60" s="141"/>
    </row>
    <row r="61" spans="1:14" ht="15.75" customHeight="1" x14ac:dyDescent="0.35">
      <c r="A61" s="1252"/>
      <c r="B61" s="79"/>
      <c r="C61" s="1243"/>
      <c r="D61" s="906">
        <v>17</v>
      </c>
      <c r="E61" s="1042" t="s">
        <v>333</v>
      </c>
      <c r="F61" s="79"/>
      <c r="G61" s="965" t="s">
        <v>334</v>
      </c>
      <c r="H61" s="1043"/>
      <c r="I61" s="950">
        <v>4</v>
      </c>
      <c r="J61" s="79"/>
      <c r="K61" s="965" t="s">
        <v>334</v>
      </c>
      <c r="L61" s="1043"/>
      <c r="M61" s="950">
        <v>4</v>
      </c>
      <c r="N61" s="141"/>
    </row>
    <row r="62" spans="1:14" s="140" customFormat="1" ht="15" thickBot="1" x14ac:dyDescent="0.4">
      <c r="A62" s="1252"/>
      <c r="B62" s="901"/>
      <c r="C62" s="1243"/>
      <c r="D62" s="963">
        <v>18</v>
      </c>
      <c r="E62" s="1044" t="s">
        <v>335</v>
      </c>
      <c r="F62" s="901"/>
      <c r="G62" s="972" t="s">
        <v>181</v>
      </c>
      <c r="H62" s="1013"/>
      <c r="I62" s="1045">
        <v>1</v>
      </c>
      <c r="J62" s="901"/>
      <c r="K62" s="972" t="s">
        <v>181</v>
      </c>
      <c r="L62" s="1013"/>
      <c r="M62" s="1045">
        <v>1</v>
      </c>
      <c r="N62" s="1019"/>
    </row>
    <row r="63" spans="1:14" x14ac:dyDescent="0.35">
      <c r="A63" s="1252"/>
      <c r="B63" s="79"/>
      <c r="C63" s="1242" t="s">
        <v>739</v>
      </c>
      <c r="D63" s="1046">
        <v>19</v>
      </c>
      <c r="E63" s="1245" t="s">
        <v>336</v>
      </c>
      <c r="F63" s="79"/>
      <c r="G63" s="1047" t="s">
        <v>337</v>
      </c>
      <c r="H63" s="1048"/>
      <c r="I63" s="943">
        <v>3</v>
      </c>
      <c r="J63" s="79"/>
      <c r="K63" s="1047" t="s">
        <v>338</v>
      </c>
      <c r="L63" s="1048"/>
      <c r="M63" s="1049">
        <v>3</v>
      </c>
      <c r="N63" s="141"/>
    </row>
    <row r="64" spans="1:14" x14ac:dyDescent="0.35">
      <c r="A64" s="1252"/>
      <c r="B64" s="79"/>
      <c r="C64" s="1243"/>
      <c r="D64" s="979"/>
      <c r="E64" s="1246"/>
      <c r="F64" s="79"/>
      <c r="G64" s="970" t="s">
        <v>339</v>
      </c>
      <c r="H64" s="1050"/>
      <c r="I64" s="1051"/>
      <c r="J64" s="79"/>
      <c r="K64" s="970" t="s">
        <v>340</v>
      </c>
      <c r="L64" s="1050"/>
      <c r="M64" s="945"/>
      <c r="N64" s="141"/>
    </row>
    <row r="65" spans="1:14" x14ac:dyDescent="0.35">
      <c r="A65" s="1252"/>
      <c r="B65" s="901"/>
      <c r="C65" s="1243"/>
      <c r="D65" s="1052"/>
      <c r="E65" s="1247"/>
      <c r="F65" s="937"/>
      <c r="G65" s="1053" t="s">
        <v>341</v>
      </c>
      <c r="H65" s="1054"/>
      <c r="I65" s="950"/>
      <c r="J65" s="79"/>
      <c r="K65" s="1053" t="s">
        <v>342</v>
      </c>
      <c r="L65" s="1054"/>
      <c r="M65" s="950"/>
      <c r="N65" s="141"/>
    </row>
    <row r="66" spans="1:14" ht="15" customHeight="1" x14ac:dyDescent="0.35">
      <c r="A66" s="1252"/>
      <c r="B66" s="79"/>
      <c r="C66" s="1243"/>
      <c r="D66" s="1055">
        <v>20</v>
      </c>
      <c r="E66" s="1248" t="s">
        <v>343</v>
      </c>
      <c r="F66" s="79"/>
      <c r="G66" s="976" t="s">
        <v>344</v>
      </c>
      <c r="H66" s="1056" t="s">
        <v>345</v>
      </c>
      <c r="I66" s="923">
        <v>8</v>
      </c>
      <c r="J66" s="79"/>
      <c r="K66" s="976" t="s">
        <v>344</v>
      </c>
      <c r="L66" s="1056" t="s">
        <v>345</v>
      </c>
      <c r="M66" s="923">
        <v>8</v>
      </c>
      <c r="N66" s="141"/>
    </row>
    <row r="67" spans="1:14" ht="15" customHeight="1" x14ac:dyDescent="0.35">
      <c r="A67" s="1252"/>
      <c r="B67" s="79"/>
      <c r="C67" s="1243"/>
      <c r="D67" s="979"/>
      <c r="E67" s="1249"/>
      <c r="F67" s="79"/>
      <c r="G67" s="981" t="s">
        <v>346</v>
      </c>
      <c r="H67" s="982"/>
      <c r="I67" s="1057"/>
      <c r="J67" s="79"/>
      <c r="K67" s="981" t="s">
        <v>346</v>
      </c>
      <c r="L67" s="982"/>
      <c r="M67" s="1057"/>
      <c r="N67" s="141"/>
    </row>
    <row r="68" spans="1:14" ht="15" customHeight="1" x14ac:dyDescent="0.35">
      <c r="A68" s="1252"/>
      <c r="B68" s="79"/>
      <c r="C68" s="1243"/>
      <c r="D68" s="979"/>
      <c r="E68" s="1250"/>
      <c r="F68" s="79"/>
      <c r="G68" s="981" t="s">
        <v>347</v>
      </c>
      <c r="H68" s="982"/>
      <c r="I68" s="945"/>
      <c r="J68" s="79"/>
      <c r="K68" s="981" t="s">
        <v>347</v>
      </c>
      <c r="L68" s="982"/>
      <c r="M68" s="945"/>
      <c r="N68" s="141"/>
    </row>
    <row r="69" spans="1:14" ht="15" customHeight="1" x14ac:dyDescent="0.35">
      <c r="A69" s="1252"/>
      <c r="B69" s="79"/>
      <c r="C69" s="1243"/>
      <c r="D69" s="979"/>
      <c r="E69" s="925"/>
      <c r="F69" s="79"/>
      <c r="G69" s="981" t="s">
        <v>348</v>
      </c>
      <c r="H69" s="982"/>
      <c r="I69" s="945"/>
      <c r="J69" s="79"/>
      <c r="K69" s="981" t="s">
        <v>348</v>
      </c>
      <c r="L69" s="982"/>
      <c r="M69" s="945"/>
      <c r="N69" s="141"/>
    </row>
    <row r="70" spans="1:14" ht="15" customHeight="1" x14ac:dyDescent="0.35">
      <c r="A70" s="1252"/>
      <c r="B70" s="79"/>
      <c r="C70" s="1243"/>
      <c r="D70" s="1058"/>
      <c r="E70" s="947"/>
      <c r="F70" s="79"/>
      <c r="G70" s="985" t="s">
        <v>349</v>
      </c>
      <c r="H70" s="986"/>
      <c r="I70" s="950"/>
      <c r="J70" s="79"/>
      <c r="K70" s="985" t="s">
        <v>349</v>
      </c>
      <c r="L70" s="986"/>
      <c r="M70" s="950"/>
      <c r="N70" s="141"/>
    </row>
    <row r="71" spans="1:14" ht="15" customHeight="1" x14ac:dyDescent="0.35">
      <c r="A71" s="1252"/>
      <c r="B71" s="79"/>
      <c r="C71" s="1243"/>
      <c r="D71" s="1055">
        <v>21</v>
      </c>
      <c r="E71" s="1248" t="s">
        <v>350</v>
      </c>
      <c r="F71" s="79"/>
      <c r="G71" s="976" t="s">
        <v>351</v>
      </c>
      <c r="H71" s="1056" t="s">
        <v>352</v>
      </c>
      <c r="I71" s="923">
        <v>4</v>
      </c>
      <c r="J71" s="79"/>
      <c r="K71" s="1059" t="s">
        <v>353</v>
      </c>
      <c r="L71" s="942" t="s">
        <v>354</v>
      </c>
      <c r="M71" s="923">
        <v>4</v>
      </c>
      <c r="N71" s="141"/>
    </row>
    <row r="72" spans="1:14" x14ac:dyDescent="0.35">
      <c r="A72" s="1252"/>
      <c r="B72" s="79"/>
      <c r="C72" s="1243"/>
      <c r="D72" s="979"/>
      <c r="E72" s="1249"/>
      <c r="F72" s="79"/>
      <c r="G72" s="981" t="s">
        <v>355</v>
      </c>
      <c r="H72" s="982"/>
      <c r="I72" s="943"/>
      <c r="J72" s="79"/>
      <c r="K72" s="976" t="s">
        <v>356</v>
      </c>
      <c r="L72" s="982"/>
      <c r="M72" s="943"/>
      <c r="N72" s="141"/>
    </row>
    <row r="73" spans="1:14" x14ac:dyDescent="0.35">
      <c r="A73" s="1252"/>
      <c r="B73" s="79"/>
      <c r="C73" s="1243"/>
      <c r="D73" s="979"/>
      <c r="E73" s="1250"/>
      <c r="F73" s="79"/>
      <c r="G73" s="981" t="s">
        <v>357</v>
      </c>
      <c r="H73" s="982"/>
      <c r="I73" s="945"/>
      <c r="J73" s="79"/>
      <c r="K73" s="981" t="s">
        <v>358</v>
      </c>
      <c r="L73" s="982"/>
      <c r="M73" s="945"/>
      <c r="N73" s="141"/>
    </row>
    <row r="74" spans="1:14" x14ac:dyDescent="0.35">
      <c r="A74" s="1252"/>
      <c r="B74" s="79"/>
      <c r="C74" s="1243"/>
      <c r="D74" s="979"/>
      <c r="E74" s="925"/>
      <c r="F74" s="79"/>
      <c r="G74" s="981" t="s">
        <v>359</v>
      </c>
      <c r="H74" s="982"/>
      <c r="I74" s="945"/>
      <c r="J74" s="79"/>
      <c r="K74" s="981" t="s">
        <v>360</v>
      </c>
      <c r="L74" s="982"/>
      <c r="M74" s="945"/>
      <c r="N74" s="141"/>
    </row>
    <row r="75" spans="1:14" x14ac:dyDescent="0.35">
      <c r="A75" s="1252"/>
      <c r="B75" s="79"/>
      <c r="C75" s="1243"/>
      <c r="D75" s="1052"/>
      <c r="E75" s="947"/>
      <c r="F75" s="79"/>
      <c r="G75" s="985" t="s">
        <v>361</v>
      </c>
      <c r="H75" s="986"/>
      <c r="I75" s="950"/>
      <c r="J75" s="79"/>
      <c r="K75" s="985" t="s">
        <v>362</v>
      </c>
      <c r="L75" s="986"/>
      <c r="M75" s="950"/>
      <c r="N75" s="141"/>
    </row>
    <row r="76" spans="1:14" x14ac:dyDescent="0.35">
      <c r="A76" s="1252"/>
      <c r="B76" s="901"/>
      <c r="C76" s="1243"/>
      <c r="D76" s="1060">
        <v>22</v>
      </c>
      <c r="E76" s="1248" t="s">
        <v>363</v>
      </c>
      <c r="F76" s="937"/>
      <c r="G76" s="1059" t="s">
        <v>353</v>
      </c>
      <c r="H76" s="1056" t="s">
        <v>364</v>
      </c>
      <c r="I76" s="1061">
        <v>4</v>
      </c>
      <c r="J76" s="79"/>
      <c r="K76" s="1059" t="s">
        <v>353</v>
      </c>
      <c r="L76" s="1056" t="s">
        <v>364</v>
      </c>
      <c r="M76" s="1061">
        <v>4</v>
      </c>
      <c r="N76" s="141"/>
    </row>
    <row r="77" spans="1:14" x14ac:dyDescent="0.35">
      <c r="A77" s="1252"/>
      <c r="B77" s="79"/>
      <c r="C77" s="1243"/>
      <c r="D77" s="1055"/>
      <c r="E77" s="1249"/>
      <c r="F77" s="79"/>
      <c r="G77" s="976" t="s">
        <v>356</v>
      </c>
      <c r="H77" s="982"/>
      <c r="I77" s="923"/>
      <c r="J77" s="79"/>
      <c r="K77" s="976" t="s">
        <v>356</v>
      </c>
      <c r="L77" s="977"/>
      <c r="M77" s="923"/>
      <c r="N77" s="141"/>
    </row>
    <row r="78" spans="1:14" x14ac:dyDescent="0.35">
      <c r="A78" s="1252"/>
      <c r="B78" s="79"/>
      <c r="C78" s="1243"/>
      <c r="D78" s="979"/>
      <c r="E78" s="1250"/>
      <c r="F78" s="79"/>
      <c r="G78" s="981" t="s">
        <v>358</v>
      </c>
      <c r="H78" s="982"/>
      <c r="I78" s="945"/>
      <c r="J78" s="79"/>
      <c r="K78" s="981" t="s">
        <v>358</v>
      </c>
      <c r="L78" s="982"/>
      <c r="M78" s="945"/>
      <c r="N78" s="141"/>
    </row>
    <row r="79" spans="1:14" x14ac:dyDescent="0.35">
      <c r="A79" s="1252"/>
      <c r="B79" s="79"/>
      <c r="C79" s="1243"/>
      <c r="D79" s="979"/>
      <c r="E79" s="925"/>
      <c r="F79" s="79"/>
      <c r="G79" s="981" t="s">
        <v>360</v>
      </c>
      <c r="H79" s="982"/>
      <c r="I79" s="945"/>
      <c r="J79" s="79"/>
      <c r="K79" s="981" t="s">
        <v>360</v>
      </c>
      <c r="L79" s="982"/>
      <c r="M79" s="945"/>
      <c r="N79" s="141"/>
    </row>
    <row r="80" spans="1:14" x14ac:dyDescent="0.35">
      <c r="A80" s="1252"/>
      <c r="B80" s="79"/>
      <c r="C80" s="1243"/>
      <c r="D80" s="1052"/>
      <c r="E80" s="947"/>
      <c r="F80" s="79"/>
      <c r="G80" s="985" t="s">
        <v>362</v>
      </c>
      <c r="H80" s="986"/>
      <c r="I80" s="950"/>
      <c r="J80" s="79"/>
      <c r="K80" s="985" t="s">
        <v>362</v>
      </c>
      <c r="L80" s="986"/>
      <c r="M80" s="950"/>
      <c r="N80" s="141"/>
    </row>
    <row r="81" spans="1:14" x14ac:dyDescent="0.35">
      <c r="A81" s="1252"/>
      <c r="B81" s="79"/>
      <c r="C81" s="1243"/>
      <c r="D81" s="1055">
        <v>23</v>
      </c>
      <c r="E81" s="1248" t="s">
        <v>365</v>
      </c>
      <c r="F81" s="79"/>
      <c r="G81" s="976" t="s">
        <v>366</v>
      </c>
      <c r="H81" s="1056" t="s">
        <v>367</v>
      </c>
      <c r="I81" s="923">
        <v>4</v>
      </c>
      <c r="J81" s="79"/>
      <c r="K81" s="976" t="s">
        <v>366</v>
      </c>
      <c r="L81" s="1056" t="s">
        <v>367</v>
      </c>
      <c r="M81" s="923">
        <v>4</v>
      </c>
      <c r="N81" s="141"/>
    </row>
    <row r="82" spans="1:14" x14ac:dyDescent="0.35">
      <c r="A82" s="1252"/>
      <c r="B82" s="79"/>
      <c r="C82" s="1243"/>
      <c r="D82" s="979"/>
      <c r="E82" s="1249"/>
      <c r="F82" s="79"/>
      <c r="G82" s="981" t="s">
        <v>368</v>
      </c>
      <c r="H82" s="982"/>
      <c r="I82" s="943"/>
      <c r="J82" s="79"/>
      <c r="K82" s="981" t="s">
        <v>368</v>
      </c>
      <c r="L82" s="982"/>
      <c r="M82" s="943"/>
      <c r="N82" s="141"/>
    </row>
    <row r="83" spans="1:14" x14ac:dyDescent="0.35">
      <c r="A83" s="1252"/>
      <c r="B83" s="79"/>
      <c r="C83" s="1243"/>
      <c r="D83" s="979"/>
      <c r="E83" s="1250"/>
      <c r="F83" s="79"/>
      <c r="G83" s="981" t="s">
        <v>369</v>
      </c>
      <c r="H83" s="982"/>
      <c r="I83" s="943"/>
      <c r="J83" s="79"/>
      <c r="K83" s="981" t="s">
        <v>369</v>
      </c>
      <c r="L83" s="982"/>
      <c r="M83" s="943"/>
      <c r="N83" s="141"/>
    </row>
    <row r="84" spans="1:14" x14ac:dyDescent="0.35">
      <c r="A84" s="1252"/>
      <c r="B84" s="79"/>
      <c r="C84" s="1243"/>
      <c r="D84" s="979"/>
      <c r="E84" s="925"/>
      <c r="F84" s="79"/>
      <c r="G84" s="981" t="s">
        <v>370</v>
      </c>
      <c r="H84" s="982"/>
      <c r="I84" s="943"/>
      <c r="J84" s="79"/>
      <c r="K84" s="981" t="s">
        <v>370</v>
      </c>
      <c r="L84" s="982"/>
      <c r="M84" s="943"/>
      <c r="N84" s="141"/>
    </row>
    <row r="85" spans="1:14" x14ac:dyDescent="0.35">
      <c r="A85" s="1252"/>
      <c r="B85" s="79"/>
      <c r="C85" s="1243"/>
      <c r="D85" s="1052"/>
      <c r="E85" s="947"/>
      <c r="F85" s="79"/>
      <c r="G85" s="985" t="s">
        <v>349</v>
      </c>
      <c r="H85" s="986"/>
      <c r="I85" s="987"/>
      <c r="J85" s="79"/>
      <c r="K85" s="985" t="s">
        <v>349</v>
      </c>
      <c r="L85" s="986"/>
      <c r="M85" s="987"/>
      <c r="N85" s="141"/>
    </row>
    <row r="86" spans="1:14" ht="15.75" customHeight="1" x14ac:dyDescent="0.35">
      <c r="A86" s="1252"/>
      <c r="B86" s="79"/>
      <c r="C86" s="1243"/>
      <c r="D86" s="1055">
        <v>24</v>
      </c>
      <c r="E86" s="1248" t="s">
        <v>371</v>
      </c>
      <c r="F86" s="79"/>
      <c r="G86" s="976" t="s">
        <v>372</v>
      </c>
      <c r="H86" s="1062" t="s">
        <v>373</v>
      </c>
      <c r="I86" s="1061">
        <v>15</v>
      </c>
      <c r="J86" s="79"/>
      <c r="K86" s="976" t="s">
        <v>372</v>
      </c>
      <c r="L86" s="1062" t="s">
        <v>373</v>
      </c>
      <c r="M86" s="1061">
        <v>15</v>
      </c>
      <c r="N86" s="141"/>
    </row>
    <row r="87" spans="1:14" x14ac:dyDescent="0.35">
      <c r="A87" s="1252"/>
      <c r="B87" s="79"/>
      <c r="C87" s="1243"/>
      <c r="D87" s="979"/>
      <c r="E87" s="1249"/>
      <c r="F87" s="79"/>
      <c r="G87" s="981" t="s">
        <v>374</v>
      </c>
      <c r="H87" s="1063"/>
      <c r="I87" s="945"/>
      <c r="J87" s="79"/>
      <c r="K87" s="981" t="s">
        <v>374</v>
      </c>
      <c r="L87" s="982"/>
      <c r="M87" s="945"/>
      <c r="N87" s="141"/>
    </row>
    <row r="88" spans="1:14" ht="15" customHeight="1" x14ac:dyDescent="0.35">
      <c r="A88" s="1252"/>
      <c r="B88" s="79"/>
      <c r="C88" s="1243"/>
      <c r="D88" s="979"/>
      <c r="E88" s="1249"/>
      <c r="F88" s="79"/>
      <c r="G88" s="981" t="s">
        <v>375</v>
      </c>
      <c r="H88" s="982"/>
      <c r="I88" s="923"/>
      <c r="J88" s="79"/>
      <c r="K88" s="981" t="s">
        <v>375</v>
      </c>
      <c r="L88" s="982"/>
      <c r="M88" s="923"/>
      <c r="N88" s="141"/>
    </row>
    <row r="89" spans="1:14" ht="15" customHeight="1" x14ac:dyDescent="0.35">
      <c r="A89" s="1252"/>
      <c r="B89" s="79"/>
      <c r="C89" s="1243"/>
      <c r="D89" s="979"/>
      <c r="E89" s="1250"/>
      <c r="F89" s="79"/>
      <c r="G89" s="981" t="s">
        <v>376</v>
      </c>
      <c r="H89" s="982"/>
      <c r="I89" s="945"/>
      <c r="J89" s="79"/>
      <c r="K89" s="981" t="s">
        <v>376</v>
      </c>
      <c r="L89" s="982"/>
      <c r="M89" s="945"/>
      <c r="N89" s="141"/>
    </row>
    <row r="90" spans="1:14" s="140" customFormat="1" ht="15" customHeight="1" thickBot="1" x14ac:dyDescent="0.4">
      <c r="A90" s="1253"/>
      <c r="B90" s="901"/>
      <c r="C90" s="1244"/>
      <c r="D90" s="1064"/>
      <c r="E90" s="930"/>
      <c r="F90" s="901"/>
      <c r="G90" s="1065" t="s">
        <v>377</v>
      </c>
      <c r="H90" s="1066"/>
      <c r="I90" s="1009"/>
      <c r="J90" s="1067"/>
      <c r="K90" s="1065" t="s">
        <v>377</v>
      </c>
      <c r="L90" s="1066"/>
      <c r="M90" s="1009"/>
      <c r="N90" s="1019"/>
    </row>
    <row r="91" spans="1:14" x14ac:dyDescent="0.35">
      <c r="A91" s="1034"/>
      <c r="C91" s="1034"/>
      <c r="D91" s="1034"/>
      <c r="E91" s="1034"/>
      <c r="G91" s="1034"/>
      <c r="H91" s="1034"/>
      <c r="I91" s="1034"/>
      <c r="K91" s="1034"/>
      <c r="L91" s="1034"/>
      <c r="M91" s="1034"/>
    </row>
    <row r="92" spans="1:14" x14ac:dyDescent="0.35">
      <c r="H92" s="911"/>
    </row>
  </sheetData>
  <sheetProtection algorithmName="SHA-512" hashValue="rmqPdusk71gAYiVK4U0ly98AYNcKkUGYpuyRF1qJoLSiEloMdH/VHTrwgRqprMth7+ZtF4zGx2XeloIyCmcQNA==" saltValue="SVjiBb6TMSUNCSYNc7JxKw==" spinCount="100000" sheet="1" objects="1" scenarios="1"/>
  <mergeCells count="24">
    <mergeCell ref="C54:C58"/>
    <mergeCell ref="A7:A90"/>
    <mergeCell ref="C7:M7"/>
    <mergeCell ref="C9:C10"/>
    <mergeCell ref="D9:D10"/>
    <mergeCell ref="E9:E10"/>
    <mergeCell ref="H9:I9"/>
    <mergeCell ref="L9:M9"/>
    <mergeCell ref="C11:C17"/>
    <mergeCell ref="C18:C35"/>
    <mergeCell ref="D29:D32"/>
    <mergeCell ref="E29:E32"/>
    <mergeCell ref="I29:I32"/>
    <mergeCell ref="M29:M32"/>
    <mergeCell ref="C36:C47"/>
    <mergeCell ref="C48:C51"/>
    <mergeCell ref="C59:C62"/>
    <mergeCell ref="C63:C90"/>
    <mergeCell ref="E63:E65"/>
    <mergeCell ref="E66:E68"/>
    <mergeCell ref="E71:E73"/>
    <mergeCell ref="E76:E78"/>
    <mergeCell ref="E81:E83"/>
    <mergeCell ref="E86:E89"/>
  </mergeCells>
  <conditionalFormatting sqref="G52:G65">
    <cfRule type="containsText" dxfId="21" priority="2" operator="containsText" text="#VALUE!">
      <formula>NOT(ISERROR(SEARCH("#VALUE!",G52)))</formula>
    </cfRule>
  </conditionalFormatting>
  <conditionalFormatting sqref="G11:H13">
    <cfRule type="containsText" dxfId="20" priority="18" operator="containsText" text="#VALUE!">
      <formula>NOT(ISERROR(SEARCH("#VALUE!",G11)))</formula>
    </cfRule>
  </conditionalFormatting>
  <conditionalFormatting sqref="G27:L31 G36:G47 L48:L51 K52:L65 H62:H65">
    <cfRule type="containsText" dxfId="19" priority="10" operator="containsText" text="#VALUE!">
      <formula>NOT(ISERROR(SEARCH("#VALUE!",G27)))</formula>
    </cfRule>
  </conditionalFormatting>
  <conditionalFormatting sqref="H36:H60">
    <cfRule type="containsText" dxfId="18" priority="9" operator="containsText" text="#VALUE!">
      <formula>NOT(ISERROR(SEARCH("#VALUE!",H36)))</formula>
    </cfRule>
  </conditionalFormatting>
  <conditionalFormatting sqref="I11:I12">
    <cfRule type="containsText" dxfId="17" priority="17" operator="containsText" text="#VALUE!">
      <formula>NOT(ISERROR(SEARCH("#VALUE!",I11)))</formula>
    </cfRule>
  </conditionalFormatting>
  <conditionalFormatting sqref="I15">
    <cfRule type="containsText" dxfId="16" priority="15" operator="containsText" text="#VALUE!">
      <formula>NOT(ISERROR(SEARCH("#VALUE!",I15)))</formula>
    </cfRule>
  </conditionalFormatting>
  <conditionalFormatting sqref="I28 I86:I90">
    <cfRule type="containsText" dxfId="15" priority="16" operator="containsText" text="#VALUE!">
      <formula>NOT(ISERROR(SEARCH("#VALUE!",I28)))</formula>
    </cfRule>
  </conditionalFormatting>
  <conditionalFormatting sqref="I33">
    <cfRule type="containsText" dxfId="14" priority="5" operator="containsText" text="#VALUE!">
      <formula>NOT(ISERROR(SEARCH("#VALUE!",I33)))</formula>
    </cfRule>
  </conditionalFormatting>
  <conditionalFormatting sqref="I36:I62">
    <cfRule type="containsText" dxfId="13" priority="8" operator="containsText" text="#VALUE!">
      <formula>NOT(ISERROR(SEARCH("#VALUE!",I36)))</formula>
    </cfRule>
  </conditionalFormatting>
  <conditionalFormatting sqref="K59:K62">
    <cfRule type="containsText" dxfId="12" priority="3" operator="containsText" text="#VALUE!">
      <formula>NOT(ISERROR(SEARCH("#VALUE!",K59)))</formula>
    </cfRule>
  </conditionalFormatting>
  <conditionalFormatting sqref="K86">
    <cfRule type="containsText" dxfId="11" priority="6" operator="containsText" text="#VALUE!">
      <formula>NOT(ISERROR(SEARCH("#VALUE!",K86)))</formula>
    </cfRule>
  </conditionalFormatting>
  <conditionalFormatting sqref="K11:L26 G86">
    <cfRule type="containsText" dxfId="10" priority="19" operator="containsText" text="#VALUE!">
      <formula>NOT(ISERROR(SEARCH("#VALUE!",G11)))</formula>
    </cfRule>
  </conditionalFormatting>
  <conditionalFormatting sqref="K32:L47">
    <cfRule type="containsText" dxfId="9" priority="1" operator="containsText" text="#VALUE!">
      <formula>NOT(ISERROR(SEARCH("#VALUE!",K32)))</formula>
    </cfRule>
  </conditionalFormatting>
  <conditionalFormatting sqref="L59:L60 L62">
    <cfRule type="containsText" dxfId="8" priority="11" operator="containsText" text="#VALUE!">
      <formula>NOT(ISERROR(SEARCH("#VALUE!",L59)))</formula>
    </cfRule>
  </conditionalFormatting>
  <conditionalFormatting sqref="M11:M12">
    <cfRule type="containsText" dxfId="7" priority="14" operator="containsText" text="#VALUE!">
      <formula>NOT(ISERROR(SEARCH("#VALUE!",M11)))</formula>
    </cfRule>
  </conditionalFormatting>
  <conditionalFormatting sqref="M15">
    <cfRule type="containsText" dxfId="6" priority="12" operator="containsText" text="#VALUE!">
      <formula>NOT(ISERROR(SEARCH("#VALUE!",M15)))</formula>
    </cfRule>
  </conditionalFormatting>
  <conditionalFormatting sqref="M28 M86:M90">
    <cfRule type="containsText" dxfId="5" priority="13" operator="containsText" text="#VALUE!">
      <formula>NOT(ISERROR(SEARCH("#VALUE!",M28)))</formula>
    </cfRule>
  </conditionalFormatting>
  <conditionalFormatting sqref="M33">
    <cfRule type="containsText" dxfId="4" priority="4" operator="containsText" text="#VALUE!">
      <formula>NOT(ISERROR(SEARCH("#VALUE!",M33)))</formula>
    </cfRule>
  </conditionalFormatting>
  <conditionalFormatting sqref="M36:M62">
    <cfRule type="containsText" dxfId="3" priority="7" operator="containsText" text="#VALUE!">
      <formula>NOT(ISERROR(SEARCH("#VALUE!",M36)))</formula>
    </cfRule>
  </conditionalFormatting>
  <pageMargins left="0.25" right="0.25" top="0.75" bottom="0.75" header="0.3" footer="0.3"/>
  <pageSetup paperSize="3"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7474-88A5-4FA5-BD10-E9C19D80473E}">
  <dimension ref="A1:D9"/>
  <sheetViews>
    <sheetView workbookViewId="0">
      <selection activeCell="B6" sqref="B6"/>
    </sheetView>
  </sheetViews>
  <sheetFormatPr defaultRowHeight="14.5" x14ac:dyDescent="0.35"/>
  <cols>
    <col min="2" max="2" width="121.453125" customWidth="1"/>
    <col min="3" max="3" width="102.81640625" style="382" customWidth="1"/>
    <col min="4" max="4" width="22.26953125" style="382" customWidth="1"/>
  </cols>
  <sheetData>
    <row r="1" spans="1:4" x14ac:dyDescent="0.35">
      <c r="A1">
        <v>26</v>
      </c>
      <c r="B1" t="s">
        <v>598</v>
      </c>
      <c r="C1" s="382" t="s">
        <v>599</v>
      </c>
    </row>
    <row r="2" spans="1:4" x14ac:dyDescent="0.35">
      <c r="A2" t="s">
        <v>596</v>
      </c>
      <c r="B2" t="s">
        <v>597</v>
      </c>
    </row>
    <row r="3" spans="1:4" x14ac:dyDescent="0.35">
      <c r="A3">
        <v>41</v>
      </c>
      <c r="B3" t="s">
        <v>601</v>
      </c>
    </row>
    <row r="4" spans="1:4" x14ac:dyDescent="0.35">
      <c r="A4">
        <v>42</v>
      </c>
      <c r="B4" t="s">
        <v>600</v>
      </c>
    </row>
    <row r="5" spans="1:4" ht="72.5" x14ac:dyDescent="0.35">
      <c r="A5">
        <v>43</v>
      </c>
      <c r="B5" t="s">
        <v>627</v>
      </c>
      <c r="C5" s="382" t="s">
        <v>626</v>
      </c>
      <c r="D5" s="382" t="s">
        <v>625</v>
      </c>
    </row>
    <row r="6" spans="1:4" x14ac:dyDescent="0.35">
      <c r="A6">
        <v>44</v>
      </c>
      <c r="B6" t="s">
        <v>624</v>
      </c>
      <c r="C6" s="382" t="s">
        <v>623</v>
      </c>
    </row>
    <row r="7" spans="1:4" x14ac:dyDescent="0.35">
      <c r="A7">
        <v>49</v>
      </c>
      <c r="B7" t="s">
        <v>622</v>
      </c>
    </row>
    <row r="8" spans="1:4" ht="15" thickBot="1" x14ac:dyDescent="0.4"/>
    <row r="9" spans="1:4" ht="15" thickBot="1" x14ac:dyDescent="0.4">
      <c r="D9" s="151"/>
    </row>
  </sheetData>
  <conditionalFormatting sqref="D9">
    <cfRule type="containsText" dxfId="2" priority="1" operator="containsText" text="#VALUE!">
      <formula>NOT(ISERROR(SEARCH("#VALUE!",D9)))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3EC7C-C6E8-48F4-AA69-BF4F4094AC8B}">
  <dimension ref="B2:T686"/>
  <sheetViews>
    <sheetView zoomScale="86" zoomScaleNormal="86" workbookViewId="0">
      <selection activeCell="B4" sqref="B4"/>
    </sheetView>
  </sheetViews>
  <sheetFormatPr defaultRowHeight="14.5" x14ac:dyDescent="0.35"/>
  <sheetData>
    <row r="2" spans="2:3" ht="18.5" x14ac:dyDescent="0.45">
      <c r="B2" s="377" t="s">
        <v>230</v>
      </c>
    </row>
    <row r="3" spans="2:3" x14ac:dyDescent="0.35">
      <c r="C3" t="s">
        <v>231</v>
      </c>
    </row>
    <row r="35" spans="3:3" ht="18.5" x14ac:dyDescent="0.45">
      <c r="C35" s="377" t="s">
        <v>232</v>
      </c>
    </row>
    <row r="61" spans="2:2" x14ac:dyDescent="0.35">
      <c r="B61" t="s">
        <v>233</v>
      </c>
    </row>
    <row r="62" spans="2:2" x14ac:dyDescent="0.35">
      <c r="B62" t="s">
        <v>234</v>
      </c>
    </row>
    <row r="65" spans="2:20" x14ac:dyDescent="0.35">
      <c r="B65" t="s">
        <v>235</v>
      </c>
      <c r="T65" s="378"/>
    </row>
    <row r="66" spans="2:20" x14ac:dyDescent="0.35">
      <c r="C66" t="s">
        <v>236</v>
      </c>
      <c r="E66" t="s">
        <v>237</v>
      </c>
    </row>
    <row r="80" spans="2:20" x14ac:dyDescent="0.35">
      <c r="B80" t="s">
        <v>238</v>
      </c>
      <c r="C80" t="s">
        <v>239</v>
      </c>
    </row>
    <row r="104" spans="2:3" x14ac:dyDescent="0.35">
      <c r="B104" t="s">
        <v>240</v>
      </c>
      <c r="C104" t="s">
        <v>110</v>
      </c>
    </row>
    <row r="135" spans="2:3" x14ac:dyDescent="0.35">
      <c r="B135" t="s">
        <v>241</v>
      </c>
      <c r="C135" t="s">
        <v>123</v>
      </c>
    </row>
    <row r="151" spans="2:4" x14ac:dyDescent="0.35">
      <c r="B151" t="s">
        <v>242</v>
      </c>
      <c r="C151" t="s">
        <v>128</v>
      </c>
    </row>
    <row r="152" spans="2:4" x14ac:dyDescent="0.35">
      <c r="D152" t="s">
        <v>243</v>
      </c>
    </row>
    <row r="153" spans="2:4" x14ac:dyDescent="0.35">
      <c r="D153" t="s">
        <v>244</v>
      </c>
    </row>
    <row r="174" spans="2:4" x14ac:dyDescent="0.35">
      <c r="B174" t="s">
        <v>245</v>
      </c>
      <c r="C174" t="s">
        <v>246</v>
      </c>
    </row>
    <row r="175" spans="2:4" x14ac:dyDescent="0.35">
      <c r="D175" t="s">
        <v>247</v>
      </c>
    </row>
    <row r="194" spans="2:3" x14ac:dyDescent="0.35">
      <c r="B194" t="s">
        <v>248</v>
      </c>
      <c r="C194" t="s">
        <v>249</v>
      </c>
    </row>
    <row r="212" spans="2:4" x14ac:dyDescent="0.35">
      <c r="B212" t="s">
        <v>250</v>
      </c>
      <c r="D212" t="s">
        <v>251</v>
      </c>
    </row>
    <row r="245" spans="2:4" x14ac:dyDescent="0.35">
      <c r="B245" t="s">
        <v>252</v>
      </c>
      <c r="D245" t="s">
        <v>110</v>
      </c>
    </row>
    <row r="285" spans="2:4" x14ac:dyDescent="0.35">
      <c r="B285" t="s">
        <v>252</v>
      </c>
      <c r="D285" t="s">
        <v>253</v>
      </c>
    </row>
    <row r="315" spans="2:3" x14ac:dyDescent="0.35">
      <c r="B315" t="s">
        <v>254</v>
      </c>
      <c r="C315" t="s">
        <v>255</v>
      </c>
    </row>
    <row r="343" spans="2:3" x14ac:dyDescent="0.35">
      <c r="B343" t="s">
        <v>256</v>
      </c>
      <c r="C343" t="s">
        <v>257</v>
      </c>
    </row>
    <row r="360" spans="2:3" x14ac:dyDescent="0.35">
      <c r="B360" t="s">
        <v>258</v>
      </c>
      <c r="C360" t="s">
        <v>259</v>
      </c>
    </row>
    <row r="393" spans="2:3" x14ac:dyDescent="0.35">
      <c r="B393" t="s">
        <v>260</v>
      </c>
      <c r="C393" t="s">
        <v>179</v>
      </c>
    </row>
    <row r="418" spans="2:3" x14ac:dyDescent="0.35">
      <c r="B418" t="s">
        <v>261</v>
      </c>
      <c r="C418" t="s">
        <v>262</v>
      </c>
    </row>
    <row r="454" spans="2:3" x14ac:dyDescent="0.35">
      <c r="B454">
        <v>34</v>
      </c>
      <c r="C454" t="s">
        <v>184</v>
      </c>
    </row>
    <row r="475" spans="2:3" x14ac:dyDescent="0.35">
      <c r="B475">
        <v>35</v>
      </c>
      <c r="C475" t="s">
        <v>263</v>
      </c>
    </row>
    <row r="489" spans="2:3" x14ac:dyDescent="0.35">
      <c r="B489" t="s">
        <v>185</v>
      </c>
      <c r="C489" t="s">
        <v>264</v>
      </c>
    </row>
    <row r="516" spans="2:4" x14ac:dyDescent="0.35">
      <c r="B516" t="s">
        <v>186</v>
      </c>
      <c r="C516" t="s">
        <v>265</v>
      </c>
    </row>
    <row r="517" spans="2:4" x14ac:dyDescent="0.35">
      <c r="D517" t="s">
        <v>266</v>
      </c>
    </row>
    <row r="542" spans="2:3" x14ac:dyDescent="0.35">
      <c r="B542">
        <v>37</v>
      </c>
      <c r="C542" t="s">
        <v>267</v>
      </c>
    </row>
    <row r="560" spans="2:3" x14ac:dyDescent="0.35">
      <c r="B560">
        <v>38</v>
      </c>
      <c r="C560" t="s">
        <v>268</v>
      </c>
    </row>
    <row r="581" spans="5:5" ht="21" x14ac:dyDescent="0.5">
      <c r="E581" s="379" t="s">
        <v>269</v>
      </c>
    </row>
    <row r="601" spans="2:4" x14ac:dyDescent="0.35">
      <c r="B601">
        <v>39</v>
      </c>
      <c r="C601" t="s">
        <v>270</v>
      </c>
    </row>
    <row r="602" spans="2:4" x14ac:dyDescent="0.35">
      <c r="D602" t="s">
        <v>271</v>
      </c>
    </row>
    <row r="622" spans="2:3" x14ac:dyDescent="0.35">
      <c r="B622">
        <v>40</v>
      </c>
      <c r="C622" t="s">
        <v>110</v>
      </c>
    </row>
    <row r="630" spans="2:3" x14ac:dyDescent="0.35">
      <c r="B630" t="s">
        <v>187</v>
      </c>
      <c r="C630" t="s">
        <v>272</v>
      </c>
    </row>
    <row r="652" spans="2:3" x14ac:dyDescent="0.35">
      <c r="B652" t="s">
        <v>188</v>
      </c>
      <c r="C652" t="s">
        <v>272</v>
      </c>
    </row>
    <row r="675" spans="2:16" x14ac:dyDescent="0.35">
      <c r="B675" t="s">
        <v>189</v>
      </c>
      <c r="C675" t="s">
        <v>272</v>
      </c>
      <c r="E675" t="s">
        <v>273</v>
      </c>
    </row>
    <row r="678" spans="2:16" x14ac:dyDescent="0.35">
      <c r="P678">
        <v>0</v>
      </c>
    </row>
    <row r="686" spans="2:16" x14ac:dyDescent="0.35">
      <c r="B686">
        <v>42</v>
      </c>
      <c r="C686" t="s">
        <v>274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D18"/>
  <sheetViews>
    <sheetView workbookViewId="0">
      <selection activeCell="G2" sqref="G2"/>
    </sheetView>
  </sheetViews>
  <sheetFormatPr defaultColWidth="9.1796875" defaultRowHeight="14.5" x14ac:dyDescent="0.35"/>
  <cols>
    <col min="1" max="2" width="15.7265625" style="120" customWidth="1"/>
    <col min="3" max="3" width="27.54296875" style="120" customWidth="1"/>
    <col min="4" max="6" width="4.7265625" style="120" customWidth="1"/>
    <col min="7" max="7" width="0.81640625" style="120" customWidth="1"/>
    <col min="8" max="8" width="4.7265625" style="120" customWidth="1"/>
    <col min="9" max="9" width="0.81640625" style="120" customWidth="1"/>
    <col min="10" max="19" width="4.7265625" style="120" customWidth="1"/>
    <col min="20" max="20" width="0.81640625" style="120" customWidth="1"/>
    <col min="21" max="21" width="4.7265625" style="120" customWidth="1"/>
    <col min="22" max="22" width="0.81640625" style="120" customWidth="1"/>
    <col min="23" max="34" width="4.7265625" style="120" customWidth="1"/>
    <col min="35" max="35" width="0.81640625" style="120" customWidth="1"/>
    <col min="36" max="36" width="4.7265625" style="120" customWidth="1"/>
    <col min="37" max="37" width="0.81640625" style="120" customWidth="1"/>
    <col min="38" max="40" width="4.7265625" style="120" customWidth="1"/>
    <col min="41" max="41" width="0.81640625" style="120" customWidth="1"/>
    <col min="42" max="42" width="4.7265625" style="120" customWidth="1"/>
    <col min="43" max="43" width="0.81640625" style="120" customWidth="1"/>
    <col min="44" max="49" width="4.7265625" style="120" customWidth="1"/>
    <col min="50" max="50" width="0.81640625" style="120" customWidth="1"/>
    <col min="51" max="51" width="4.7265625" style="120" customWidth="1"/>
    <col min="52" max="52" width="0.81640625" style="120" customWidth="1"/>
    <col min="53" max="53" width="4.7265625" style="120" customWidth="1"/>
    <col min="54" max="54" width="0.81640625" style="120" customWidth="1"/>
    <col min="55" max="55" width="4.7265625" style="120" customWidth="1"/>
    <col min="56" max="16384" width="9.1796875" style="120"/>
  </cols>
  <sheetData>
    <row r="1" spans="1:56" x14ac:dyDescent="0.35">
      <c r="C1" s="205"/>
      <c r="D1" s="205"/>
      <c r="E1" s="205"/>
      <c r="F1" s="205"/>
      <c r="G1" s="205"/>
      <c r="H1" s="205"/>
      <c r="I1" s="205"/>
      <c r="J1" s="205"/>
      <c r="K1" s="205"/>
      <c r="L1" s="205"/>
      <c r="M1" s="205"/>
      <c r="N1" s="205"/>
      <c r="O1" s="205"/>
      <c r="P1" s="205"/>
      <c r="Q1" s="206"/>
      <c r="R1" s="205"/>
      <c r="S1" s="205"/>
      <c r="T1" s="205"/>
      <c r="U1" s="205"/>
      <c r="V1" s="205"/>
      <c r="W1" s="205"/>
      <c r="X1" s="205"/>
    </row>
    <row r="2" spans="1:56" ht="17" x14ac:dyDescent="0.35">
      <c r="A2" s="136" t="s">
        <v>378</v>
      </c>
      <c r="C2" s="205"/>
      <c r="D2" s="205"/>
      <c r="E2" s="205"/>
      <c r="F2" s="205"/>
      <c r="G2" s="205"/>
      <c r="H2" s="205"/>
      <c r="I2" s="205"/>
      <c r="J2" s="204" t="s">
        <v>379</v>
      </c>
      <c r="K2" s="205"/>
      <c r="L2" s="205"/>
      <c r="M2" s="205"/>
      <c r="N2" s="205"/>
      <c r="O2" s="205"/>
      <c r="P2" s="205"/>
      <c r="Q2" s="206"/>
      <c r="R2" s="205"/>
      <c r="S2" s="205"/>
      <c r="T2" s="205"/>
      <c r="U2" s="205"/>
      <c r="V2" s="205"/>
      <c r="W2" s="205"/>
      <c r="X2" s="205"/>
    </row>
    <row r="3" spans="1:56" ht="17" x14ac:dyDescent="0.5">
      <c r="A3" s="137" t="s">
        <v>380</v>
      </c>
      <c r="C3" s="205"/>
      <c r="D3" s="205"/>
      <c r="E3" s="205"/>
      <c r="F3" s="205"/>
      <c r="G3" s="205"/>
      <c r="H3" s="205"/>
      <c r="I3" s="205"/>
      <c r="J3" s="205"/>
      <c r="K3" s="205"/>
      <c r="L3" s="205"/>
      <c r="M3" s="205"/>
      <c r="N3" s="205"/>
      <c r="O3" s="205"/>
      <c r="P3" s="205"/>
      <c r="Q3" s="206"/>
      <c r="R3" s="205"/>
      <c r="S3" s="205"/>
      <c r="T3" s="205"/>
      <c r="U3" s="205"/>
      <c r="V3" s="205"/>
      <c r="W3" s="205"/>
      <c r="X3" s="205"/>
    </row>
    <row r="4" spans="1:56" x14ac:dyDescent="0.35">
      <c r="A4" s="120" t="s">
        <v>381</v>
      </c>
      <c r="C4" s="205"/>
      <c r="F4" s="207" t="s">
        <v>198</v>
      </c>
      <c r="G4" s="130" t="e">
        <f>#REF!</f>
        <v>#REF!</v>
      </c>
      <c r="H4" s="205"/>
      <c r="I4" s="205"/>
      <c r="J4" s="205"/>
      <c r="K4" s="205"/>
      <c r="L4" s="205"/>
      <c r="M4" s="205"/>
      <c r="N4" s="205"/>
      <c r="O4" s="205"/>
      <c r="P4" s="208"/>
      <c r="Q4" s="206"/>
      <c r="R4" s="205"/>
      <c r="S4" s="205"/>
      <c r="T4" s="205"/>
      <c r="U4" s="205"/>
      <c r="V4" s="205"/>
      <c r="W4" s="205"/>
      <c r="X4" s="205"/>
    </row>
    <row r="5" spans="1:56" x14ac:dyDescent="0.35">
      <c r="C5" s="209"/>
      <c r="F5" s="210" t="s">
        <v>382</v>
      </c>
      <c r="G5" s="209"/>
      <c r="H5" s="209"/>
      <c r="I5" s="209"/>
      <c r="J5" s="209"/>
      <c r="K5" s="209"/>
      <c r="L5" s="209"/>
      <c r="M5" s="209"/>
      <c r="N5" s="209"/>
      <c r="O5" s="209"/>
      <c r="P5" s="209"/>
      <c r="Q5" s="206"/>
      <c r="R5" s="209"/>
      <c r="S5" s="209"/>
      <c r="T5" s="209"/>
      <c r="U5" s="209"/>
      <c r="V5" s="209"/>
      <c r="W5" s="205"/>
      <c r="X5" s="205"/>
    </row>
    <row r="6" spans="1:56" ht="15" thickBot="1" x14ac:dyDescent="0.4">
      <c r="A6" s="130"/>
      <c r="B6" s="130"/>
      <c r="C6" s="211"/>
      <c r="D6" s="211"/>
      <c r="E6" s="211"/>
      <c r="F6" s="211"/>
      <c r="G6" s="132"/>
      <c r="H6" s="211"/>
      <c r="J6" s="211"/>
      <c r="K6" s="211"/>
      <c r="L6" s="211"/>
      <c r="M6" s="211"/>
      <c r="N6" s="211"/>
      <c r="O6" s="211"/>
      <c r="P6" s="212"/>
      <c r="Q6" s="213"/>
      <c r="R6" s="211"/>
      <c r="S6" s="211"/>
      <c r="T6" s="209"/>
      <c r="U6" s="211"/>
      <c r="V6" s="209"/>
      <c r="W6" s="211"/>
      <c r="X6" s="211"/>
      <c r="Y6" s="211"/>
      <c r="Z6" s="211"/>
      <c r="AA6" s="132"/>
      <c r="AB6" s="132"/>
      <c r="AC6" s="132"/>
      <c r="AD6" s="132"/>
      <c r="AE6" s="132"/>
      <c r="AF6" s="132"/>
      <c r="AG6" s="132"/>
      <c r="AH6" s="132"/>
      <c r="AI6" s="132"/>
      <c r="AJ6" s="132"/>
      <c r="AL6" s="132"/>
      <c r="AM6" s="132"/>
      <c r="AN6" s="132"/>
      <c r="AO6" s="132"/>
      <c r="AP6" s="132"/>
      <c r="AR6" s="132"/>
      <c r="AS6" s="132"/>
      <c r="AT6" s="132"/>
      <c r="AU6" s="132"/>
      <c r="AV6" s="132"/>
      <c r="AW6" s="132"/>
      <c r="AX6" s="132"/>
      <c r="AY6" s="132"/>
      <c r="BA6" s="132"/>
      <c r="BC6" s="132"/>
    </row>
    <row r="7" spans="1:56" s="215" customFormat="1" ht="15.75" customHeight="1" thickBot="1" x14ac:dyDescent="0.4">
      <c r="A7" s="214"/>
      <c r="B7" s="214"/>
      <c r="C7" s="1280" t="s">
        <v>383</v>
      </c>
      <c r="D7" s="1281"/>
      <c r="E7" s="1281"/>
      <c r="F7" s="1281"/>
      <c r="G7" s="1281"/>
      <c r="H7" s="1282"/>
      <c r="J7" s="1280" t="s">
        <v>384</v>
      </c>
      <c r="K7" s="1281"/>
      <c r="L7" s="1281"/>
      <c r="M7" s="1281"/>
      <c r="N7" s="1281"/>
      <c r="O7" s="1281"/>
      <c r="P7" s="1281"/>
      <c r="Q7" s="1281"/>
      <c r="R7" s="1281"/>
      <c r="S7" s="1281"/>
      <c r="T7" s="1281"/>
      <c r="U7" s="1282"/>
      <c r="V7" s="216"/>
      <c r="W7" s="1280" t="s">
        <v>385</v>
      </c>
      <c r="X7" s="1281"/>
      <c r="Y7" s="1281"/>
      <c r="Z7" s="1281"/>
      <c r="AA7" s="1281"/>
      <c r="AB7" s="1281"/>
      <c r="AC7" s="1281"/>
      <c r="AD7" s="1281"/>
      <c r="AE7" s="1281"/>
      <c r="AF7" s="1281"/>
      <c r="AG7" s="1281"/>
      <c r="AH7" s="1281"/>
      <c r="AI7" s="1281"/>
      <c r="AJ7" s="1282"/>
      <c r="AL7" s="1280" t="s">
        <v>386</v>
      </c>
      <c r="AM7" s="1281"/>
      <c r="AN7" s="1281"/>
      <c r="AO7" s="1281"/>
      <c r="AP7" s="1282"/>
      <c r="AQ7" s="214"/>
      <c r="AR7" s="1280" t="s">
        <v>387</v>
      </c>
      <c r="AS7" s="1281"/>
      <c r="AT7" s="1281"/>
      <c r="AU7" s="1281"/>
      <c r="AV7" s="1281"/>
      <c r="AW7" s="1281"/>
      <c r="AX7" s="1281"/>
      <c r="AY7" s="1282"/>
      <c r="AZ7" s="217"/>
      <c r="BA7" s="1274" t="s">
        <v>388</v>
      </c>
      <c r="BB7" s="217"/>
      <c r="BC7" s="1274" t="s">
        <v>389</v>
      </c>
      <c r="BD7" s="217"/>
    </row>
    <row r="8" spans="1:56" ht="195.75" customHeight="1" x14ac:dyDescent="0.35">
      <c r="A8" s="130"/>
      <c r="B8" s="130"/>
      <c r="C8" s="218" t="s">
        <v>390</v>
      </c>
      <c r="D8" s="219" t="s">
        <v>391</v>
      </c>
      <c r="E8" s="219" t="s">
        <v>392</v>
      </c>
      <c r="F8" s="220" t="s">
        <v>393</v>
      </c>
      <c r="G8" s="221"/>
      <c r="H8" s="1277" t="s">
        <v>394</v>
      </c>
      <c r="J8" s="218" t="s">
        <v>395</v>
      </c>
      <c r="K8" s="219" t="s">
        <v>296</v>
      </c>
      <c r="L8" s="219" t="s">
        <v>396</v>
      </c>
      <c r="M8" s="219" t="s">
        <v>397</v>
      </c>
      <c r="N8" s="219" t="s">
        <v>398</v>
      </c>
      <c r="O8" s="219" t="s">
        <v>399</v>
      </c>
      <c r="P8" s="219" t="s">
        <v>400</v>
      </c>
      <c r="Q8" s="219" t="s">
        <v>401</v>
      </c>
      <c r="R8" s="258" t="s">
        <v>402</v>
      </c>
      <c r="S8" s="257" t="s">
        <v>403</v>
      </c>
      <c r="T8" s="222"/>
      <c r="U8" s="1277" t="s">
        <v>394</v>
      </c>
      <c r="V8" s="209"/>
      <c r="W8" s="223" t="s">
        <v>404</v>
      </c>
      <c r="X8" s="224" t="s">
        <v>405</v>
      </c>
      <c r="Y8" s="225" t="s">
        <v>406</v>
      </c>
      <c r="Z8" s="225" t="s">
        <v>407</v>
      </c>
      <c r="AA8" s="225" t="s">
        <v>408</v>
      </c>
      <c r="AB8" s="225" t="s">
        <v>409</v>
      </c>
      <c r="AC8" s="225" t="s">
        <v>410</v>
      </c>
      <c r="AD8" s="226" t="s">
        <v>411</v>
      </c>
      <c r="AE8" s="225" t="s">
        <v>412</v>
      </c>
      <c r="AF8" s="227" t="s">
        <v>413</v>
      </c>
      <c r="AG8" s="227" t="s">
        <v>414</v>
      </c>
      <c r="AH8" s="228" t="s">
        <v>415</v>
      </c>
      <c r="AI8" s="127"/>
      <c r="AJ8" s="1277" t="s">
        <v>394</v>
      </c>
      <c r="AL8" s="229" t="s">
        <v>180</v>
      </c>
      <c r="AM8" s="226" t="s">
        <v>182</v>
      </c>
      <c r="AN8" s="226" t="s">
        <v>183</v>
      </c>
      <c r="AO8" s="127"/>
      <c r="AP8" s="1277" t="s">
        <v>394</v>
      </c>
      <c r="AR8" s="229" t="s">
        <v>416</v>
      </c>
      <c r="AS8" s="226" t="s">
        <v>417</v>
      </c>
      <c r="AT8" s="226" t="s">
        <v>418</v>
      </c>
      <c r="AU8" s="226" t="s">
        <v>419</v>
      </c>
      <c r="AV8" s="226" t="s">
        <v>420</v>
      </c>
      <c r="AW8" s="230" t="s">
        <v>421</v>
      </c>
      <c r="AX8" s="121"/>
      <c r="AY8" s="1279" t="s">
        <v>394</v>
      </c>
      <c r="BA8" s="1275"/>
      <c r="BB8" s="231"/>
      <c r="BC8" s="1275"/>
      <c r="BD8" s="231"/>
    </row>
    <row r="9" spans="1:56" s="205" customFormat="1" ht="15.75" customHeight="1" thickBot="1" x14ac:dyDescent="0.4">
      <c r="A9" s="232"/>
      <c r="B9" s="233" t="s">
        <v>422</v>
      </c>
      <c r="C9" s="234">
        <v>2</v>
      </c>
      <c r="D9" s="235">
        <v>3</v>
      </c>
      <c r="E9" s="235">
        <v>5</v>
      </c>
      <c r="F9" s="236">
        <v>6</v>
      </c>
      <c r="G9" s="231"/>
      <c r="H9" s="1278"/>
      <c r="I9" s="120"/>
      <c r="J9" s="234">
        <v>7</v>
      </c>
      <c r="K9" s="237">
        <v>9</v>
      </c>
      <c r="L9" s="235">
        <v>10</v>
      </c>
      <c r="M9" s="235">
        <v>10</v>
      </c>
      <c r="N9" s="235">
        <v>11</v>
      </c>
      <c r="O9" s="235">
        <v>12</v>
      </c>
      <c r="P9" s="235">
        <v>13</v>
      </c>
      <c r="Q9" s="235">
        <v>14</v>
      </c>
      <c r="R9" s="235">
        <v>17</v>
      </c>
      <c r="S9" s="237">
        <v>17</v>
      </c>
      <c r="T9" s="209"/>
      <c r="U9" s="1278"/>
      <c r="V9" s="209"/>
      <c r="W9" s="234">
        <v>18</v>
      </c>
      <c r="X9" s="237">
        <v>19</v>
      </c>
      <c r="Y9" s="235">
        <v>20</v>
      </c>
      <c r="Z9" s="235">
        <v>21</v>
      </c>
      <c r="AA9" s="235">
        <v>22</v>
      </c>
      <c r="AB9" s="235">
        <v>23</v>
      </c>
      <c r="AC9" s="235">
        <v>24</v>
      </c>
      <c r="AD9" s="235">
        <v>25</v>
      </c>
      <c r="AE9" s="238">
        <v>26</v>
      </c>
      <c r="AF9" s="235">
        <v>27</v>
      </c>
      <c r="AG9" s="235">
        <v>28</v>
      </c>
      <c r="AH9" s="238">
        <v>29</v>
      </c>
      <c r="AI9" s="120"/>
      <c r="AJ9" s="1278"/>
      <c r="AK9" s="120"/>
      <c r="AL9" s="239">
        <v>31</v>
      </c>
      <c r="AM9" s="238">
        <v>32</v>
      </c>
      <c r="AN9" s="238">
        <v>33</v>
      </c>
      <c r="AO9" s="120"/>
      <c r="AP9" s="1278"/>
      <c r="AQ9" s="120"/>
      <c r="AR9" s="239">
        <v>35</v>
      </c>
      <c r="AS9" s="238">
        <v>36</v>
      </c>
      <c r="AT9" s="238">
        <v>37</v>
      </c>
      <c r="AU9" s="238">
        <v>38</v>
      </c>
      <c r="AV9" s="238">
        <v>39</v>
      </c>
      <c r="AW9" s="240">
        <v>43</v>
      </c>
      <c r="AX9" s="132"/>
      <c r="AY9" s="1278"/>
      <c r="AZ9" s="120"/>
      <c r="BA9" s="1276"/>
      <c r="BB9" s="231"/>
      <c r="BC9" s="1276"/>
      <c r="BD9" s="241"/>
    </row>
    <row r="10" spans="1:56" s="205" customFormat="1" ht="3" customHeight="1" thickBot="1" x14ac:dyDescent="0.4">
      <c r="A10" s="242"/>
      <c r="B10" s="243"/>
      <c r="C10" s="244"/>
      <c r="D10" s="244"/>
      <c r="E10" s="244"/>
      <c r="F10" s="244"/>
      <c r="G10" s="120"/>
      <c r="H10" s="244"/>
      <c r="I10" s="120"/>
      <c r="J10" s="244"/>
      <c r="K10" s="244"/>
      <c r="L10" s="244"/>
      <c r="M10" s="244"/>
      <c r="N10" s="244"/>
      <c r="O10" s="244"/>
      <c r="P10" s="244"/>
      <c r="Q10" s="244"/>
      <c r="R10" s="244"/>
      <c r="S10" s="244"/>
      <c r="T10" s="209"/>
      <c r="U10" s="244"/>
      <c r="V10" s="209"/>
      <c r="W10" s="244"/>
      <c r="X10" s="244"/>
      <c r="Y10" s="244"/>
      <c r="Z10" s="244"/>
      <c r="AA10" s="244"/>
      <c r="AB10" s="244"/>
      <c r="AC10" s="244"/>
      <c r="AD10" s="244"/>
      <c r="AE10" s="244"/>
      <c r="AF10" s="244"/>
      <c r="AG10" s="244"/>
      <c r="AH10" s="244"/>
      <c r="AI10" s="120"/>
      <c r="AJ10" s="244"/>
      <c r="AK10" s="120"/>
      <c r="AL10" s="244"/>
      <c r="AM10" s="244"/>
      <c r="AN10" s="244"/>
      <c r="AO10" s="120"/>
      <c r="AP10" s="244"/>
      <c r="AQ10" s="120"/>
      <c r="AR10" s="244"/>
      <c r="AS10" s="244"/>
      <c r="AT10" s="244"/>
      <c r="AU10" s="244"/>
      <c r="AV10" s="244"/>
      <c r="AW10" s="244"/>
      <c r="AX10" s="132"/>
      <c r="AY10" s="244"/>
      <c r="AZ10" s="120"/>
      <c r="BA10" s="243"/>
      <c r="BB10" s="120"/>
      <c r="BC10" s="243"/>
      <c r="BD10" s="245"/>
    </row>
    <row r="11" spans="1:56" s="205" customFormat="1" ht="17.5" thickBot="1" x14ac:dyDescent="0.45">
      <c r="A11" s="246" t="e">
        <f>G4</f>
        <v>#REF!</v>
      </c>
      <c r="B11" s="247">
        <f>G5</f>
        <v>0</v>
      </c>
      <c r="C11" s="249" t="e">
        <f>#REF!</f>
        <v>#REF!</v>
      </c>
      <c r="D11" s="249" t="e">
        <f>#REF!</f>
        <v>#REF!</v>
      </c>
      <c r="E11" s="249" t="e">
        <f>#REF!</f>
        <v>#REF!</v>
      </c>
      <c r="F11" s="249" t="e">
        <f>#REF!</f>
        <v>#REF!</v>
      </c>
      <c r="G11" s="130"/>
      <c r="H11" s="250" t="e">
        <f>SUM(C11:F11)</f>
        <v>#REF!</v>
      </c>
      <c r="I11" s="231"/>
      <c r="J11" s="249" t="e">
        <f>#REF!</f>
        <v>#REF!</v>
      </c>
      <c r="K11" s="249" t="e">
        <f>#REF!</f>
        <v>#REF!</v>
      </c>
      <c r="L11" s="249" t="e">
        <f>#REF!</f>
        <v>#REF!</v>
      </c>
      <c r="M11" s="249" t="e">
        <f>#REF!</f>
        <v>#REF!</v>
      </c>
      <c r="N11" s="249" t="e">
        <f>#REF!</f>
        <v>#REF!</v>
      </c>
      <c r="O11" s="249" t="e">
        <f>#REF!</f>
        <v>#REF!</v>
      </c>
      <c r="P11" s="249" t="e">
        <f>#REF!</f>
        <v>#REF!</v>
      </c>
      <c r="Q11" s="248" t="e">
        <f>#REF!</f>
        <v>#REF!</v>
      </c>
      <c r="R11" s="249" t="e">
        <f>#REF!</f>
        <v>#REF!</v>
      </c>
      <c r="S11" s="249" t="e">
        <f>#REF!</f>
        <v>#REF!</v>
      </c>
      <c r="T11" s="251"/>
      <c r="U11" s="250" t="e">
        <f>SUM(J11:S11)</f>
        <v>#REF!</v>
      </c>
      <c r="V11" s="252"/>
      <c r="W11" s="249" t="e">
        <f>#REF!</f>
        <v>#REF!</v>
      </c>
      <c r="X11" s="249" t="e">
        <f>#REF!</f>
        <v>#REF!</v>
      </c>
      <c r="Y11" s="249" t="e">
        <f>#REF!</f>
        <v>#REF!</v>
      </c>
      <c r="Z11" s="249" t="e">
        <f>#REF!</f>
        <v>#REF!</v>
      </c>
      <c r="AA11" s="249" t="e">
        <f>#REF!</f>
        <v>#REF!</v>
      </c>
      <c r="AB11" s="249" t="e">
        <f>#REF!</f>
        <v>#REF!</v>
      </c>
      <c r="AC11" s="249" t="e">
        <f>#REF!</f>
        <v>#REF!</v>
      </c>
      <c r="AD11" s="249" t="e">
        <f>#REF!</f>
        <v>#REF!</v>
      </c>
      <c r="AE11" s="249" t="e">
        <f>#REF!</f>
        <v>#REF!</v>
      </c>
      <c r="AF11" s="249" t="e">
        <f>#REF!</f>
        <v>#REF!</v>
      </c>
      <c r="AG11" s="249" t="e">
        <f>#REF!</f>
        <v>#REF!</v>
      </c>
      <c r="AH11" s="249" t="e">
        <f>#REF!</f>
        <v>#REF!</v>
      </c>
      <c r="AI11" s="130"/>
      <c r="AJ11" s="250" t="e">
        <f>SUM(W11:AH11)</f>
        <v>#REF!</v>
      </c>
      <c r="AK11" s="231"/>
      <c r="AL11" s="249" t="e">
        <f>#REF!</f>
        <v>#REF!</v>
      </c>
      <c r="AM11" s="249" t="e">
        <f>#REF!</f>
        <v>#REF!</v>
      </c>
      <c r="AN11" s="249" t="e">
        <f>#REF!</f>
        <v>#REF!</v>
      </c>
      <c r="AO11" s="130"/>
      <c r="AP11" s="250" t="e">
        <f>SUM(AL11:AN11)</f>
        <v>#REF!</v>
      </c>
      <c r="AQ11" s="231"/>
      <c r="AR11" s="249" t="e">
        <f>#REF!</f>
        <v>#REF!</v>
      </c>
      <c r="AS11" s="249" t="e">
        <f>#REF!</f>
        <v>#REF!</v>
      </c>
      <c r="AT11" s="249" t="e">
        <f>#REF!</f>
        <v>#REF!</v>
      </c>
      <c r="AU11" s="249" t="e">
        <f>#REF!</f>
        <v>#REF!</v>
      </c>
      <c r="AV11" s="249" t="e">
        <f>#REF!</f>
        <v>#REF!</v>
      </c>
      <c r="AW11" s="249" t="e">
        <f>#REF!</f>
        <v>#REF!</v>
      </c>
      <c r="AX11" s="132"/>
      <c r="AY11" s="250" t="e">
        <f>SUM(AR11:AW11)</f>
        <v>#REF!</v>
      </c>
      <c r="AZ11" s="231"/>
      <c r="BA11" s="253" t="e">
        <f>H11+U11+AJ11+AP11+AY11</f>
        <v>#REF!</v>
      </c>
      <c r="BB11" s="254"/>
      <c r="BC11" s="255" t="e">
        <f>BA11/86</f>
        <v>#REF!</v>
      </c>
      <c r="BD11" s="241"/>
    </row>
    <row r="12" spans="1:56" x14ac:dyDescent="0.35">
      <c r="A12" s="127"/>
      <c r="B12" s="127"/>
      <c r="C12" s="256"/>
      <c r="D12" s="256"/>
      <c r="E12" s="127"/>
      <c r="F12" s="256"/>
      <c r="H12" s="256"/>
      <c r="J12" s="256"/>
      <c r="K12" s="256"/>
      <c r="L12" s="256"/>
      <c r="M12" s="256"/>
      <c r="N12" s="256"/>
      <c r="O12" s="256"/>
      <c r="P12" s="256"/>
      <c r="Q12" s="256"/>
      <c r="R12" s="256"/>
      <c r="S12" s="222"/>
      <c r="T12" s="209"/>
      <c r="U12" s="256"/>
      <c r="V12" s="209"/>
      <c r="W12" s="256"/>
      <c r="X12" s="256"/>
      <c r="Y12" s="127"/>
      <c r="Z12" s="127"/>
      <c r="AA12" s="127"/>
      <c r="AB12" s="127"/>
      <c r="AC12" s="127"/>
      <c r="AD12" s="127"/>
      <c r="AE12" s="127"/>
      <c r="AF12" s="127"/>
      <c r="AG12" s="127"/>
      <c r="AH12" s="127"/>
      <c r="AJ12" s="127"/>
      <c r="AL12" s="127"/>
      <c r="AM12" s="127"/>
      <c r="AN12" s="127"/>
      <c r="AP12" s="127"/>
      <c r="AR12" s="127"/>
      <c r="AS12" s="127"/>
      <c r="AT12" s="127"/>
      <c r="AU12" s="127"/>
      <c r="AV12" s="127"/>
      <c r="AW12" s="127"/>
      <c r="AX12" s="132"/>
      <c r="AY12" s="127"/>
      <c r="BA12" s="127"/>
      <c r="BC12" s="127"/>
    </row>
    <row r="13" spans="1:56" x14ac:dyDescent="0.35">
      <c r="AX13" s="132"/>
    </row>
    <row r="14" spans="1:56" x14ac:dyDescent="0.35">
      <c r="AX14" s="132"/>
    </row>
    <row r="15" spans="1:56" x14ac:dyDescent="0.35">
      <c r="AX15" s="132"/>
    </row>
    <row r="16" spans="1:56" x14ac:dyDescent="0.35">
      <c r="AX16" s="132"/>
    </row>
    <row r="17" spans="50:50" x14ac:dyDescent="0.35">
      <c r="AX17" s="132"/>
    </row>
    <row r="18" spans="50:50" x14ac:dyDescent="0.35">
      <c r="AX18" s="132"/>
    </row>
  </sheetData>
  <mergeCells count="12">
    <mergeCell ref="BA7:BA9"/>
    <mergeCell ref="BC7:BC9"/>
    <mergeCell ref="H8:H9"/>
    <mergeCell ref="U8:U9"/>
    <mergeCell ref="AJ8:AJ9"/>
    <mergeCell ref="AP8:AP9"/>
    <mergeCell ref="AY8:AY9"/>
    <mergeCell ref="C7:H7"/>
    <mergeCell ref="J7:U7"/>
    <mergeCell ref="W7:AJ7"/>
    <mergeCell ref="AL7:AP7"/>
    <mergeCell ref="AR7:AY7"/>
  </mergeCells>
  <pageMargins left="0.25" right="0.25" top="0.75" bottom="0.75" header="0.3" footer="0.3"/>
  <pageSetup paperSize="3" scale="7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E514F995068DE44954858FA20415244" ma:contentTypeVersion="14" ma:contentTypeDescription="Create a new document." ma:contentTypeScope="" ma:versionID="a3847c07b5fc5900e00488a874459125">
  <xsd:schema xmlns:xsd="http://www.w3.org/2001/XMLSchema" xmlns:xs="http://www.w3.org/2001/XMLSchema" xmlns:p="http://schemas.microsoft.com/office/2006/metadata/properties" xmlns:ns1="http://schemas.microsoft.com/sharepoint/v3" xmlns:ns2="39d6c32f-19b4-44d8-9ee9-b39266ccea5a" xmlns:ns3="09e332c9-23d5-4364-a64a-29eba63b3dda" targetNamespace="http://schemas.microsoft.com/office/2006/metadata/properties" ma:root="true" ma:fieldsID="3d7e0649b35a7f2ffcde1961b26341ab" ns1:_="" ns2:_="" ns3:_="">
    <xsd:import namespace="http://schemas.microsoft.com/sharepoint/v3"/>
    <xsd:import namespace="39d6c32f-19b4-44d8-9ee9-b39266ccea5a"/>
    <xsd:import namespace="09e332c9-23d5-4364-a64a-29eba63b3dd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element ref="ns2:MediaServiceAutoTags"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d6c32f-19b4-44d8-9ee9-b39266ccea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332c9-23d5-4364-a64a-29eba63b3dd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1BDD06-5A6E-497A-8CC7-22D0AFEF58BB}">
  <ds:schemaRefs>
    <ds:schemaRef ds:uri="http://schemas.microsoft.com/sharepoint/v3/contenttype/forms"/>
  </ds:schemaRefs>
</ds:datastoreItem>
</file>

<file path=customXml/itemProps2.xml><?xml version="1.0" encoding="utf-8"?>
<ds:datastoreItem xmlns:ds="http://schemas.openxmlformats.org/officeDocument/2006/customXml" ds:itemID="{4CB72FD2-1726-47FE-95FC-3D1C85551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d6c32f-19b4-44d8-9ee9-b39266ccea5a"/>
    <ds:schemaRef ds:uri="09e332c9-23d5-4364-a64a-29eba63b3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PART 1 - AGENCY Component</vt:lpstr>
      <vt:lpstr>PART 2 - PROJECT Component </vt:lpstr>
      <vt:lpstr>APR Results from Sage </vt:lpstr>
      <vt:lpstr>ATTACHMENTS </vt:lpstr>
      <vt:lpstr>Scoring Rubric </vt:lpstr>
      <vt:lpstr>Narrative Justifications (2)</vt:lpstr>
      <vt:lpstr>Directions for Part 2</vt:lpstr>
      <vt:lpstr>SCORING Summary</vt:lpstr>
      <vt:lpstr>RESPONSE Summary</vt:lpstr>
      <vt:lpstr>Lists</vt:lpstr>
      <vt:lpstr>Project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Ergas, Jamie</dc:creator>
  <cp:keywords/>
  <dc:description/>
  <cp:lastModifiedBy>Sohi, Navneet</cp:lastModifiedBy>
  <cp:revision/>
  <dcterms:created xsi:type="dcterms:W3CDTF">2019-02-08T15:16:32Z</dcterms:created>
  <dcterms:modified xsi:type="dcterms:W3CDTF">2024-04-26T20:38:45Z</dcterms:modified>
  <cp:category/>
  <cp:contentStatus/>
</cp:coreProperties>
</file>