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U:\public\NAT\Customer_Files\Current_Inmate_Customers\Virginia Counties\Fairfax County\RFP\RFP 2025\"/>
    </mc:Choice>
  </mc:AlternateContent>
  <xr:revisionPtr revIDLastSave="0" documentId="13_ncr:2001_{A0DA372D-552E-4750-80AB-85E1757DA590}" xr6:coauthVersionLast="47" xr6:coauthVersionMax="47" xr10:uidLastSave="{00000000-0000-0000-0000-000000000000}"/>
  <bookViews>
    <workbookView xWindow="-120" yWindow="-120" windowWidth="29040" windowHeight="15840" firstSheet="1" activeTab="5" xr2:uid="{40CD2D70-EE75-4FC2-8AB8-862A3631FA28}"/>
  </bookViews>
  <sheets>
    <sheet name="A. Bidder Instructions" sheetId="1" r:id="rId1"/>
    <sheet name="B. RFP Instructions &amp; Format" sheetId="2" r:id="rId2"/>
    <sheet name="B. 1. Proposal Order" sheetId="18" r:id="rId3"/>
    <sheet name="C. Evaluation &amp; Selection" sheetId="4" r:id="rId4"/>
    <sheet name="C.1. Evaluation Criteria " sheetId="5" r:id="rId5"/>
    <sheet name="D. General Conditions" sheetId="6" r:id="rId6"/>
    <sheet name="E. User Billing &amp; Payments" sheetId="7" r:id="rId7"/>
    <sheet name="F. Customer Service " sheetId="8" r:id="rId8"/>
    <sheet name="G. General Installation Req." sheetId="9" r:id="rId9"/>
    <sheet name="H. ITS Requirements" sheetId="10" r:id="rId10"/>
    <sheet name="I. VVS Requirements " sheetId="11" r:id="rId11"/>
    <sheet name="J. Tablet, Kiosk &amp; DPMS Requir." sheetId="12" r:id="rId12"/>
    <sheet name="K. Facility Specifications" sheetId="13" r:id="rId13"/>
    <sheet name="L. Rates, Fees, and Rev Share" sheetId="14" r:id="rId14"/>
    <sheet name="M. Exceptions to the RFP" sheetId="15" r:id="rId15"/>
    <sheet name="N. Receipt of Addenda" sheetId="16" r:id="rId16"/>
    <sheet name="O. PreBid Eval Registation Form" sheetId="17" r:id="rId17"/>
  </sheets>
  <externalReferences>
    <externalReference r:id="rId18"/>
    <externalReference r:id="rId19"/>
    <externalReference r:id="rId20"/>
    <externalReference r:id="rId21"/>
  </externalReferences>
  <definedNames>
    <definedName name="_Additional_Technology_1" localSheetId="5">'[1]Detailed Responses'!$B$139</definedName>
    <definedName name="_Additional_Technology_1" localSheetId="6">'[1]Detailed Responses'!$B$139</definedName>
    <definedName name="_Additional_Technology_1" localSheetId="7">'[1]Detailed Responses'!$B$139</definedName>
    <definedName name="_Additional_Technology_1" localSheetId="9">'[1]Detailed Responses'!$B$139</definedName>
    <definedName name="_APPENDIX_A_–" localSheetId="5">'D. General Conditions'!#REF!</definedName>
    <definedName name="_APPENDIX_A_–" localSheetId="6">'E. User Billing &amp; Payments'!#REF!</definedName>
    <definedName name="_APPENDIX_A_–" localSheetId="7">'F. Customer Service '!#REF!</definedName>
    <definedName name="_APPENDIX_A_–" localSheetId="9">'H. ITS Requirements'!#REF!</definedName>
    <definedName name="_Installation_Requirements" localSheetId="5">'D. General Conditions'!$B$264</definedName>
    <definedName name="_Installation_Requirements" localSheetId="6">'E. User Billing &amp; Payments'!$B$118</definedName>
    <definedName name="_Installation_Requirements" localSheetId="7">'F. Customer Service '!$B$139</definedName>
    <definedName name="_Installation_Requirements" localSheetId="9">'H. ITS Requirements'!$B$60</definedName>
    <definedName name="_ITS_and_User" localSheetId="5">'D. General Conditions'!#REF!</definedName>
    <definedName name="_ITS_and_User" localSheetId="6">'E. User Billing &amp; Payments'!#REF!</definedName>
    <definedName name="_ITS_and_User" localSheetId="7">'F. Customer Service '!#REF!</definedName>
    <definedName name="_ITS_and_User" localSheetId="9">'H. ITS Requirements'!#REF!</definedName>
    <definedName name="_Monitoring_and_Recording" localSheetId="5">'[1]Detailed Responses'!$C$73</definedName>
    <definedName name="_Monitoring_and_Recording" localSheetId="6">'[1]Detailed Responses'!$C$73</definedName>
    <definedName name="_Monitoring_and_Recording" localSheetId="7">'[1]Detailed Responses'!$C$73</definedName>
    <definedName name="_Monitoring_and_Recording" localSheetId="9">'[1]Detailed Responses'!$C$73</definedName>
    <definedName name="_Payment_and_Reporting" localSheetId="5">'D. General Conditions'!$B$211</definedName>
    <definedName name="_Payment_and_Reporting" localSheetId="6">'E. User Billing &amp; Payments'!$B$65</definedName>
    <definedName name="_Payment_and_Reporting" localSheetId="7">'F. Customer Service '!$B$86</definedName>
    <definedName name="_Payment_and_Reporting" localSheetId="9">'H. ITS Requirements'!$B$17</definedName>
    <definedName name="_Personal_Identification_Number" localSheetId="5">'[1]Detailed Responses'!$C$46</definedName>
    <definedName name="_Personal_Identification_Number" localSheetId="6">'[1]Detailed Responses'!$C$46</definedName>
    <definedName name="_Personal_Identification_Number" localSheetId="7">'[1]Detailed Responses'!$C$46</definedName>
    <definedName name="_Personal_Identification_Number" localSheetId="9">'[1]Detailed Responses'!$C$46</definedName>
    <definedName name="_Ref396227945" localSheetId="5">'D. General Conditions'!#REF!</definedName>
    <definedName name="_Ref396227945" localSheetId="6">'E. User Billing &amp; Payments'!#REF!</definedName>
    <definedName name="_Ref396227945" localSheetId="7">'F. Customer Service '!#REF!</definedName>
    <definedName name="_Ref396227945" localSheetId="9">'A. Bidder Instructions'!#REF!</definedName>
    <definedName name="_Security_Features" localSheetId="5">'[1]Detailed Responses'!$B$24</definedName>
    <definedName name="_Security_Features" localSheetId="6">'[1]Detailed Responses'!$B$24</definedName>
    <definedName name="_Security_Features" localSheetId="7">'[1]Detailed Responses'!$B$24</definedName>
    <definedName name="_Security_Features" localSheetId="9">'[1]Detailed Responses'!$B$24</definedName>
    <definedName name="_SYSTEM_REQUIREMENTS" localSheetId="5">'D. General Conditions'!#REF!</definedName>
    <definedName name="_SYSTEM_REQUIREMENTS" localSheetId="6">'E. User Billing &amp; Payments'!#REF!</definedName>
    <definedName name="_SYSTEM_REQUIREMENTS" localSheetId="7">'F. Customer Service '!#REF!</definedName>
    <definedName name="_SYSTEM_REQUIREMENTS" localSheetId="9">'H. ITS Requirements'!#REF!</definedName>
    <definedName name="_Toc296075643" localSheetId="3">'C. Evaluation &amp; Selection'!#REF!</definedName>
    <definedName name="_Toc296075644" localSheetId="3">'C. Evaluation &amp; Selection'!#REF!</definedName>
    <definedName name="_Toc296075661" localSheetId="5">'D. General Conditions'!$B$200</definedName>
    <definedName name="_Toc296075661" localSheetId="6">'E. User Billing &amp; Payments'!$B$54</definedName>
    <definedName name="_Toc296075661" localSheetId="7">'F. Customer Service '!$B$75</definedName>
    <definedName name="_Toc296075661" localSheetId="9">'H. ITS Requirements'!$B$116</definedName>
    <definedName name="_Toc296075665" localSheetId="5">'D. General Conditions'!$B$215</definedName>
    <definedName name="_Toc296075665" localSheetId="6">'E. User Billing &amp; Payments'!$B$69</definedName>
    <definedName name="_Toc296075665" localSheetId="7">'F. Customer Service '!$B$90</definedName>
    <definedName name="_Toc296075665" localSheetId="9">'H. ITS Requirements'!$B$21</definedName>
    <definedName name="_Toc296075673" localSheetId="5">'D. General Conditions'!#REF!</definedName>
    <definedName name="_Toc296075673" localSheetId="6">'E. User Billing &amp; Payments'!#REF!</definedName>
    <definedName name="_Toc296075673" localSheetId="7">'F. Customer Service '!#REF!</definedName>
    <definedName name="_Toc296075673" localSheetId="9">'H. ITS Requirements'!#REF!</definedName>
    <definedName name="_Toc296075749" localSheetId="5">'D. General Conditions'!$B$223</definedName>
    <definedName name="_Toc296075749" localSheetId="6">'E. User Billing &amp; Payments'!$B$77</definedName>
    <definedName name="_Toc296075749" localSheetId="7">'F. Customer Service '!$B$98</definedName>
    <definedName name="_Toc296075749" localSheetId="9">'H. ITS Requirements'!$B$29</definedName>
    <definedName name="_Toc316469474" localSheetId="5">'D. General Conditions'!$C$201</definedName>
    <definedName name="_Toc316469474" localSheetId="6">'E. User Billing &amp; Payments'!$C$55</definedName>
    <definedName name="_Toc316469474" localSheetId="7">'F. Customer Service '!$C$76</definedName>
    <definedName name="_Toc316469474" localSheetId="9">'H. ITS Requirements'!#REF!</definedName>
    <definedName name="_Toc316469481" localSheetId="5">'D. General Conditions'!$B$229</definedName>
    <definedName name="_Toc316469481" localSheetId="6">'E. User Billing &amp; Payments'!$B$83</definedName>
    <definedName name="_Toc316469481" localSheetId="7">'F. Customer Service '!$B$104</definedName>
    <definedName name="_Toc316469481" localSheetId="9">'H. ITS Requirements'!#REF!</definedName>
    <definedName name="_Toc316469483" localSheetId="5">'D. General Conditions'!#REF!</definedName>
    <definedName name="_Toc316469483" localSheetId="6">'E. User Billing &amp; Payments'!#REF!</definedName>
    <definedName name="_Toc316469483" localSheetId="7">'F. Customer Service '!#REF!</definedName>
    <definedName name="_Toc316469483" localSheetId="9">'H. ITS Requirements'!#REF!</definedName>
    <definedName name="_Toc410122084" localSheetId="1">'B. RFP Instructions &amp; Format'!$B$6</definedName>
    <definedName name="_Toc410122119" localSheetId="5">'D. General Conditions'!$B$202</definedName>
    <definedName name="_Toc410122119" localSheetId="6">'E. User Billing &amp; Payments'!$B$56</definedName>
    <definedName name="_Toc410122119" localSheetId="7">'F. Customer Service '!$B$77</definedName>
    <definedName name="_Toc410122119" localSheetId="9">'H. ITS Requirements'!$B$118</definedName>
    <definedName name="_Toc410122123" localSheetId="5">'D. General Conditions'!$B$225</definedName>
    <definedName name="_Toc410122123" localSheetId="6">'E. User Billing &amp; Payments'!$B$79</definedName>
    <definedName name="_Toc410122123" localSheetId="7">'F. Customer Service '!$B$100</definedName>
    <definedName name="_Toc410122123" localSheetId="9">'H. ITS Requirements'!#REF!</definedName>
    <definedName name="_Toc410122128" localSheetId="5">'D. General Conditions'!#REF!</definedName>
    <definedName name="_Toc410122128" localSheetId="6">'E. User Billing &amp; Payments'!#REF!</definedName>
    <definedName name="_Toc410122128" localSheetId="7">'F. Customer Service '!#REF!</definedName>
    <definedName name="_Toc410122128" localSheetId="9">'H. ITS Requirements'!#REF!</definedName>
    <definedName name="_Toc410122138" localSheetId="5">'[1]Detailed Responses'!$C$124</definedName>
    <definedName name="_Toc410122138" localSheetId="6">'[1]Detailed Responses'!$C$124</definedName>
    <definedName name="_Toc410122138" localSheetId="7">'[1]Detailed Responses'!$C$124</definedName>
    <definedName name="_Toc410122138" localSheetId="9">'[1]Detailed Responses'!$C$124</definedName>
    <definedName name="_Toc415574145" localSheetId="5">'D. General Conditions'!$B$270</definedName>
    <definedName name="_Toc415574145" localSheetId="6">'E. User Billing &amp; Payments'!$B$124</definedName>
    <definedName name="_Toc415574145" localSheetId="7">'F. Customer Service '!$B$145</definedName>
    <definedName name="_Toc415574145" localSheetId="9">'H. ITS Requirements'!$B$66</definedName>
    <definedName name="_Toc415574152" localSheetId="5">'[1]Detailed Responses'!$C$119</definedName>
    <definedName name="_Toc415574152" localSheetId="6">'[1]Detailed Responses'!$C$119</definedName>
    <definedName name="_Toc415574152" localSheetId="7">'[1]Detailed Responses'!$C$119</definedName>
    <definedName name="_Toc415574152" localSheetId="9">'[1]Detailed Responses'!$C$119</definedName>
    <definedName name="BUDDY">'[2]A. Vendor Instructions'!#REF!</definedName>
    <definedName name="_xlnm.Print_Area" localSheetId="3">'C. Evaluation &amp; Selection'!$A$1:$E$45</definedName>
    <definedName name="_xlnm.Print_Area" localSheetId="4">'C.1. Evaluation Criteria '!$A$1:$B$15</definedName>
    <definedName name="_xlnm.Print_Area" localSheetId="5">'D. General Conditions'!$A$1:$E$178</definedName>
    <definedName name="_xlnm.Print_Area" localSheetId="7">'F. Customer Service '!$A$1:$E$17</definedName>
    <definedName name="_xlnm.Print_Area" localSheetId="8">'G. General Installation Req.'!$A$1:$E$67</definedName>
    <definedName name="_xlnm.Print_Titles" localSheetId="1">'B. RFP Instructions &amp; Format'!$1:$3</definedName>
    <definedName name="_xlnm.Print_Titles" localSheetId="3">'C. Evaluation &amp; Selection'!$1:$3</definedName>
    <definedName name="_xlnm.Print_Titles" localSheetId="5">'D. General Conditions'!$1:$3</definedName>
    <definedName name="_xlnm.Print_Titles" localSheetId="6">'E. User Billing &amp; Payments'!$1:$3</definedName>
    <definedName name="_xlnm.Print_Titles" localSheetId="7">'F. Customer Service '!$5:$5</definedName>
    <definedName name="_xlnm.Print_Titles" localSheetId="8">'G. General Installation Req.'!$1:$3</definedName>
    <definedName name="_xlnm.Print_Titles" localSheetId="9">'H. ITS Requirements'!$1:$3</definedName>
    <definedName name="_xlnm.Print_Titles" localSheetId="10">'I. VVS Requirements '!$1:$3</definedName>
    <definedName name="_xlnm.Print_Titles" localSheetId="11">'J. Tablet, Kiosk &amp; DPMS Requir.'!$1:$3</definedName>
    <definedName name="_xlnm.Print_Titles" localSheetId="12">'K. Facility Specifications'!$1:$3</definedName>
    <definedName name="_xlnm.Print_Titles" localSheetId="13">'L. Rates, Fees, and Rev Share'!$1:$2</definedName>
    <definedName name="_xlnm.Print_Titles" localSheetId="14">'M. Exceptions to the RFP'!$1:$3</definedName>
    <definedName name="VENDOR_RESPONSE" localSheetId="1">'[3]A. Bidder Instructions'!#REF!</definedName>
    <definedName name="VENDOR_RESPONSE" localSheetId="10">'[4]A. Vendor Instructions'!#REF!</definedName>
    <definedName name="VENDOR_RESPONSE" localSheetId="13">'[3]A. Bidder Instructions'!#REF!</definedName>
    <definedName name="VENDOR_RESPONSE">'A. Bidder Instructions'!#REF!</definedName>
    <definedName name="VendorResponse" localSheetId="0">'A. Bidder Instructions'!#REF!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1" i="12" l="1"/>
  <c r="A73" i="12"/>
  <c r="A74" i="12" s="1"/>
  <c r="A75" i="12" s="1"/>
  <c r="A76" i="12" s="1"/>
  <c r="A77" i="12" s="1"/>
  <c r="A78" i="12" s="1"/>
  <c r="A79" i="12" s="1"/>
  <c r="A80" i="12" s="1"/>
  <c r="A81" i="12" s="1"/>
  <c r="A82" i="12" s="1"/>
  <c r="A83" i="12" s="1"/>
  <c r="A84" i="12" s="1"/>
  <c r="A20" i="4"/>
  <c r="D15" i="14"/>
  <c r="D14" i="14"/>
  <c r="D35" i="14" l="1"/>
  <c r="D17" i="14"/>
  <c r="D18" i="14"/>
  <c r="D20" i="14"/>
  <c r="D21" i="14"/>
  <c r="D11" i="14"/>
  <c r="D12" i="14"/>
  <c r="D8" i="14"/>
  <c r="D9" i="14"/>
  <c r="C15" i="13"/>
  <c r="A131" i="10" l="1"/>
  <c r="A132" i="10"/>
  <c r="A133" i="10"/>
  <c r="A134" i="10" s="1"/>
  <c r="A7" i="6"/>
  <c r="A8" i="6" s="1"/>
  <c r="A21" i="2"/>
  <c r="A22" i="2" s="1"/>
  <c r="A23" i="2" s="1"/>
  <c r="A24" i="2" s="1"/>
  <c r="A6" i="15" l="1"/>
  <c r="A7" i="15" s="1"/>
  <c r="A8" i="15" s="1"/>
  <c r="A9" i="15" s="1"/>
  <c r="A10" i="15" s="1"/>
  <c r="A11" i="15" s="1"/>
  <c r="A12" i="15" s="1"/>
  <c r="A13" i="15" s="1"/>
  <c r="A14" i="15" s="1"/>
  <c r="A59" i="12"/>
  <c r="A60" i="12" s="1"/>
  <c r="A62" i="12" s="1"/>
  <c r="A63" i="12" s="1"/>
  <c r="A64" i="12" s="1"/>
  <c r="A65" i="12" s="1"/>
  <c r="A66" i="12" s="1"/>
  <c r="A67" i="12" s="1"/>
  <c r="A68" i="12" s="1"/>
  <c r="A69" i="12" s="1"/>
  <c r="A51" i="12"/>
  <c r="A52" i="12" s="1"/>
  <c r="A53" i="12" s="1"/>
  <c r="A54" i="12" s="1"/>
  <c r="A55" i="12" s="1"/>
  <c r="A50" i="12"/>
  <c r="A40" i="12"/>
  <c r="A41" i="12" s="1"/>
  <c r="A42" i="12" s="1"/>
  <c r="A43" i="12" s="1"/>
  <c r="A44" i="12" s="1"/>
  <c r="A45" i="12" s="1"/>
  <c r="A46" i="12" s="1"/>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90" i="11"/>
  <c r="A91" i="11" s="1"/>
  <c r="A92" i="11" s="1"/>
  <c r="A93" i="11" s="1"/>
  <c r="A94" i="11" s="1"/>
  <c r="A95" i="11" s="1"/>
  <c r="A96" i="11" s="1"/>
  <c r="A60" i="1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30" i="1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17" i="11"/>
  <c r="A18" i="11" s="1"/>
  <c r="A19" i="11" s="1"/>
  <c r="A20" i="11" s="1"/>
  <c r="A21" i="11" s="1"/>
  <c r="A22" i="11" s="1"/>
  <c r="A23" i="11" s="1"/>
  <c r="A24" i="11" s="1"/>
  <c r="A25" i="11" s="1"/>
  <c r="A26" i="11" s="1"/>
  <c r="A7" i="11"/>
  <c r="A8" i="11" s="1"/>
  <c r="A9" i="11" s="1"/>
  <c r="A10" i="11" s="1"/>
  <c r="A11" i="11" s="1"/>
  <c r="A12" i="11" s="1"/>
  <c r="A13" i="11" s="1"/>
  <c r="A157" i="10"/>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47" i="10"/>
  <c r="A148" i="10" s="1"/>
  <c r="A149" i="10" s="1"/>
  <c r="A150" i="10" s="1"/>
  <c r="A151" i="10" s="1"/>
  <c r="A152" i="10" s="1"/>
  <c r="A153" i="10" s="1"/>
  <c r="A130" i="10"/>
  <c r="A135" i="10" s="1"/>
  <c r="A136" i="10" s="1"/>
  <c r="A137" i="10" s="1"/>
  <c r="A138" i="10" s="1"/>
  <c r="A139" i="10" s="1"/>
  <c r="A140" i="10" s="1"/>
  <c r="A141" i="10" s="1"/>
  <c r="A142" i="10" s="1"/>
  <c r="A143" i="10" s="1"/>
  <c r="A112" i="10"/>
  <c r="A113" i="10" s="1"/>
  <c r="A114" i="10" s="1"/>
  <c r="A115" i="10" s="1"/>
  <c r="A116" i="10" s="1"/>
  <c r="A117" i="10" s="1"/>
  <c r="A118" i="10" s="1"/>
  <c r="A119" i="10" s="1"/>
  <c r="A120" i="10" s="1"/>
  <c r="A121" i="10" s="1"/>
  <c r="A122" i="10" s="1"/>
  <c r="A123" i="10" s="1"/>
  <c r="A124" i="10" s="1"/>
  <c r="A125" i="10" s="1"/>
  <c r="A126" i="10" s="1"/>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7" i="10"/>
  <c r="A8" i="10" s="1"/>
  <c r="A9" i="10" s="1"/>
  <c r="A10" i="10" s="1"/>
  <c r="A11" i="10" s="1"/>
  <c r="A12" i="10" s="1"/>
  <c r="A13" i="10" s="1"/>
  <c r="A14" i="10" s="1"/>
  <c r="A53" i="9"/>
  <c r="A54" i="9" s="1"/>
  <c r="A55" i="9" s="1"/>
  <c r="A56" i="9" s="1"/>
  <c r="A57" i="9" s="1"/>
  <c r="A58" i="9" s="1"/>
  <c r="A59" i="9" s="1"/>
  <c r="A60" i="9" s="1"/>
  <c r="A61" i="9" s="1"/>
  <c r="A62" i="9" s="1"/>
  <c r="A63" i="9" s="1"/>
  <c r="A64" i="9" s="1"/>
  <c r="A65" i="9" s="1"/>
  <c r="A66" i="9" s="1"/>
  <c r="A67" i="9" s="1"/>
  <c r="A52" i="9"/>
  <c r="A47" i="9"/>
  <c r="A48" i="9" s="1"/>
  <c r="A42" i="9"/>
  <c r="A43" i="9" s="1"/>
  <c r="A24" i="9"/>
  <c r="A25" i="9" s="1"/>
  <c r="A26" i="9" s="1"/>
  <c r="A27" i="9" s="1"/>
  <c r="A28" i="9" s="1"/>
  <c r="A29" i="9" s="1"/>
  <c r="A30" i="9" s="1"/>
  <c r="A31" i="9" s="1"/>
  <c r="A32" i="9" s="1"/>
  <c r="A33" i="9" s="1"/>
  <c r="A34" i="9" s="1"/>
  <c r="A35" i="9" s="1"/>
  <c r="A36" i="9" s="1"/>
  <c r="A37" i="9" s="1"/>
  <c r="A38" i="9" s="1"/>
  <c r="A23" i="9"/>
  <c r="A16" i="9"/>
  <c r="A17" i="9" s="1"/>
  <c r="A18" i="9" s="1"/>
  <c r="A19" i="9" s="1"/>
  <c r="A11" i="9"/>
  <c r="A12" i="9" s="1"/>
  <c r="A7" i="9"/>
  <c r="A8" i="8"/>
  <c r="A9" i="8" s="1"/>
  <c r="A10" i="8" s="1"/>
  <c r="A11" i="8" s="1"/>
  <c r="A12" i="8" s="1"/>
  <c r="A13" i="8" s="1"/>
  <c r="A14" i="8" s="1"/>
  <c r="A15" i="8" s="1"/>
  <c r="A16" i="8" s="1"/>
  <c r="A17" i="8" s="1"/>
  <c r="A7" i="8"/>
  <c r="A28" i="7"/>
  <c r="A21" i="7"/>
  <c r="A7" i="7"/>
  <c r="A8" i="7" s="1"/>
  <c r="A9" i="7" s="1"/>
  <c r="A10" i="7" s="1"/>
  <c r="A11" i="7" s="1"/>
  <c r="A12" i="7" s="1"/>
  <c r="A13" i="7" s="1"/>
  <c r="A14" i="7" s="1"/>
  <c r="A15" i="7" s="1"/>
  <c r="A16" i="7" s="1"/>
  <c r="A17" i="7" s="1"/>
  <c r="A172" i="6"/>
  <c r="A173" i="6" s="1"/>
  <c r="A174" i="6" s="1"/>
  <c r="A145" i="6"/>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17" i="6"/>
  <c r="A118" i="6" s="1"/>
  <c r="A119" i="6" s="1"/>
  <c r="A120" i="6" s="1"/>
  <c r="A121" i="6" s="1"/>
  <c r="A122" i="6" s="1"/>
  <c r="A123" i="6" s="1"/>
  <c r="A124" i="6" s="1"/>
  <c r="A125" i="6" s="1"/>
  <c r="A126" i="6" s="1"/>
  <c r="A127" i="6" s="1"/>
  <c r="A128" i="6" s="1"/>
  <c r="A129" i="6" s="1"/>
  <c r="A130" i="6" s="1"/>
  <c r="A131" i="6" s="1"/>
  <c r="A132" i="6" s="1"/>
  <c r="A133" i="6" s="1"/>
  <c r="A12" i="6"/>
  <c r="A13" i="6" s="1"/>
  <c r="A14" i="6" s="1"/>
  <c r="A15" i="6" s="1"/>
  <c r="A16" i="6" s="1"/>
  <c r="A17" i="6" s="1"/>
  <c r="A18" i="6" s="1"/>
  <c r="A19" i="6" s="1"/>
  <c r="A20" i="6" s="1"/>
  <c r="A21" i="6" s="1"/>
  <c r="A22" i="6" s="1"/>
  <c r="B12" i="5"/>
  <c r="A45" i="4"/>
  <c r="A29" i="4"/>
  <c r="A30" i="4" s="1"/>
  <c r="A31" i="4" s="1"/>
  <c r="A32" i="4" s="1"/>
  <c r="A33" i="4" s="1"/>
  <c r="A34" i="4" s="1"/>
  <c r="A35" i="4" s="1"/>
  <c r="A36" i="4" s="1"/>
  <c r="A37" i="4" s="1"/>
  <c r="A38" i="4" s="1"/>
  <c r="A21" i="4"/>
  <c r="A22" i="4" s="1"/>
  <c r="A23" i="4" s="1"/>
  <c r="A24" i="4" s="1"/>
  <c r="A25" i="4" s="1"/>
  <c r="A19" i="4"/>
  <c r="A15" i="4"/>
  <c r="A7" i="4"/>
  <c r="A8" i="4" s="1"/>
  <c r="A9" i="4" s="1"/>
  <c r="A10" i="4" s="1"/>
  <c r="A11" i="4" s="1"/>
  <c r="A40" i="2"/>
  <c r="A41" i="2" s="1"/>
  <c r="A42" i="2" s="1"/>
  <c r="A36" i="2"/>
  <c r="A31" i="2"/>
  <c r="A32" i="2" s="1"/>
  <c r="A25" i="2"/>
  <c r="A26" i="2" s="1"/>
  <c r="A27" i="2" s="1"/>
  <c r="A7" i="2"/>
  <c r="A8" i="2" s="1"/>
  <c r="A9" i="2" s="1"/>
  <c r="A10" i="2" s="1"/>
  <c r="A11" i="2" s="1"/>
  <c r="A12" i="2" s="1"/>
  <c r="A13" i="2" s="1"/>
  <c r="A14" i="2" s="1"/>
  <c r="A15" i="2" s="1"/>
  <c r="A16" i="2" s="1"/>
  <c r="A17" i="2" s="1"/>
  <c r="A134" i="6" l="1"/>
  <c r="A135" i="6" s="1"/>
  <c r="A175" i="6"/>
  <c r="A176" i="6" s="1"/>
  <c r="A177" i="6" s="1"/>
  <c r="A178" i="6" s="1"/>
  <c r="A23" i="6"/>
  <c r="A24" i="6" s="1"/>
  <c r="A25" i="6" s="1"/>
  <c r="A26" i="6" s="1"/>
  <c r="A27" i="6" s="1"/>
  <c r="A28" i="6" s="1"/>
  <c r="A29" i="6" s="1"/>
  <c r="A30" i="6" s="1"/>
  <c r="A31" i="6" s="1"/>
  <c r="A32" i="6" s="1"/>
  <c r="A33" i="6" s="1"/>
  <c r="A34" i="6" s="1"/>
  <c r="A35" i="6" s="1"/>
  <c r="A36" i="6" s="1"/>
  <c r="A37" i="6" s="1"/>
  <c r="A38" i="6" s="1"/>
  <c r="A39" i="6" s="1"/>
  <c r="A40" i="6" s="1"/>
  <c r="A136" i="6" l="1"/>
  <c r="A137" i="6" s="1"/>
  <c r="A138" i="6" s="1"/>
  <c r="A139" i="6" s="1"/>
  <c r="A140" i="6" s="1"/>
  <c r="A141" i="6" s="1"/>
  <c r="A41" i="6"/>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l="1"/>
  <c r="A110" i="6" s="1"/>
  <c r="A111" i="6" s="1"/>
  <c r="A112" i="6" s="1"/>
  <c r="A113" i="6" s="1"/>
</calcChain>
</file>

<file path=xl/sharedStrings.xml><?xml version="1.0" encoding="utf-8"?>
<sst xmlns="http://schemas.openxmlformats.org/spreadsheetml/2006/main" count="2007" uniqueCount="1023">
  <si>
    <t>SECTION A - BIDDER INSTRUCTIONS</t>
  </si>
  <si>
    <t xml:space="preserve">Bidder Instructions </t>
  </si>
  <si>
    <t>Section B</t>
  </si>
  <si>
    <t>Section B.1</t>
  </si>
  <si>
    <t>Proposal Order</t>
  </si>
  <si>
    <t>Section C</t>
  </si>
  <si>
    <t>Evaluation and Selection</t>
  </si>
  <si>
    <t>Section C.1</t>
  </si>
  <si>
    <t>Evaluation Criteria</t>
  </si>
  <si>
    <t xml:space="preserve">Section D </t>
  </si>
  <si>
    <t>General Conditions</t>
  </si>
  <si>
    <t>User Billing and Payments</t>
  </si>
  <si>
    <t>Customer Service</t>
  </si>
  <si>
    <t xml:space="preserve">Section G </t>
  </si>
  <si>
    <t>General Installation Requirements</t>
  </si>
  <si>
    <t xml:space="preserve">Section H </t>
  </si>
  <si>
    <t>ITS Requirements</t>
  </si>
  <si>
    <t>VVS Requirements</t>
  </si>
  <si>
    <t xml:space="preserve">Section K </t>
  </si>
  <si>
    <t>Facility Specifications</t>
  </si>
  <si>
    <t>Rates, Fees and Revenue Share</t>
  </si>
  <si>
    <t>Section M</t>
  </si>
  <si>
    <t>Exceptions to RFP</t>
  </si>
  <si>
    <t>Section N</t>
  </si>
  <si>
    <t>Receipt of Addenda</t>
  </si>
  <si>
    <t>Section O</t>
  </si>
  <si>
    <t>Pre-Bid Conference Evaluation Registration Form</t>
  </si>
  <si>
    <t>Response Key</t>
  </si>
  <si>
    <t>Read and Agree</t>
  </si>
  <si>
    <t>Read and Do Not Agree</t>
  </si>
  <si>
    <t>SUBSECTION 1 - GENERAL FORMAT</t>
  </si>
  <si>
    <t>REQUIREMENT NUMBER</t>
  </si>
  <si>
    <t>REQUIREMENT TYPE</t>
  </si>
  <si>
    <t>DESCRIPTION</t>
  </si>
  <si>
    <t>BIDDER RESPONSE</t>
  </si>
  <si>
    <t>BIDDER COMMENT</t>
  </si>
  <si>
    <t>Format Requirements</t>
  </si>
  <si>
    <t>The original RFP text, as well as any appendices, amendments, addenda or other correspondence related to this RFP may not be manually, electronically or otherwise altered by Bidder. Any Bidder proposal containing altered, deleted or additional non-original RFP text may be disqualified.</t>
  </si>
  <si>
    <t xml:space="preserve">Proposals shall be prepared on standard 8 1/2" x 11" paper with 1" margins, using a 12 point font with each page numbered. </t>
  </si>
  <si>
    <t>All information contained in Bidder’s proposal must be relevant to a section or numbered item of this RFP. Any information which does not meet this criterion shall be deemed extraneous and shall not be evaluated.</t>
  </si>
  <si>
    <t>Bidder may include complete client lists or general Bidder information in the final attachment “Other Bidder Brochures/Documents” but must adhere to the page limit.</t>
  </si>
  <si>
    <t xml:space="preserve">All costs and expenses relating to the preparation and submission of Bidder’s proposal shall be the responsibility of Bidder. </t>
  </si>
  <si>
    <t xml:space="preserve">SUBSECTION 2 - SUBMISSION OF PROPOSAL </t>
  </si>
  <si>
    <t>Submission of Proposal</t>
  </si>
  <si>
    <t xml:space="preserve">No responsibility will attach to the Purchasing Agent or his or her representative for the premature opening of a proposal not properly addressed and identified. </t>
  </si>
  <si>
    <t xml:space="preserve">Unless specifically authorized in this RFP, telegraphic, electronic, or facsimile proposal modifications will not be considered. </t>
  </si>
  <si>
    <t>SUBSECTION 3 - QUESTIONS OR COMMENTS</t>
  </si>
  <si>
    <t>Bidder Questions</t>
  </si>
  <si>
    <t>SUBSECTION 4 - RFP SPECIFICATION CHANGES</t>
  </si>
  <si>
    <t>RFP Specification Changes</t>
  </si>
  <si>
    <t>SUBSECTION 5 - ACCEPTANCE PERIOD</t>
  </si>
  <si>
    <t>Acceptance Period</t>
  </si>
  <si>
    <t>Bidder’s submission of a proposal indicates Bidder agrees the proposal will remain valid for a minimum of 120 days from the Proposal Due Date (“Acceptance Period”). A proposal requesting less than 120 days may be rejected. Bidder may specify a longer Acceptance Period.</t>
  </si>
  <si>
    <t>SECTION B.1 - PROPOSAL ORDER</t>
  </si>
  <si>
    <t>Item</t>
  </si>
  <si>
    <t>Maximum Page Limit</t>
  </si>
  <si>
    <t>COVER SHEET</t>
  </si>
  <si>
    <t>TABLE OF CONTENTS</t>
  </si>
  <si>
    <t>EXECUTIVE SUMMARY</t>
  </si>
  <si>
    <t>BIDDER PROPOSAL 
Section 10 through 12 of the RFP Document including all subsections and numbered items.</t>
  </si>
  <si>
    <t>No page limit</t>
  </si>
  <si>
    <t>Bidder Exhibit 1: Bidder Documentation, State Business Registrations &amp; Licenses, FCC Documents.</t>
  </si>
  <si>
    <t>Bidder Exhibit 2: Bidder Financial Statements, including Dun &amp; Bradstreet Reports or equivalent.</t>
  </si>
  <si>
    <t>Bidder Exhibit 3: Resumes</t>
  </si>
  <si>
    <t>2 pages per resume</t>
  </si>
  <si>
    <t>Bidder Exhibit 4: Implementation Plan(s)</t>
  </si>
  <si>
    <t>Bidder Exhibit 5: Disaster Recovery Plan</t>
  </si>
  <si>
    <t>Bidder Exhibit 6: Service Escalation Matrix</t>
  </si>
  <si>
    <t>Bidder Exhibit 7: Maintenance Policies/Procedures </t>
  </si>
  <si>
    <t>Bidder Exhibit 8: System Report and File Samples</t>
  </si>
  <si>
    <t>Bidder Exhibit 9: Equipment Specification Sheets</t>
  </si>
  <si>
    <t>Bidder Exhibit 10: Sample Training Plan and User Documentation</t>
  </si>
  <si>
    <t>Bidder Exhibit 11: Additional Technology Documentation</t>
  </si>
  <si>
    <t>Bidder Exhibit 12: Other Bidder Brochures/Documents</t>
  </si>
  <si>
    <t xml:space="preserve">Bidder Response </t>
  </si>
  <si>
    <t>SECTION C - EVALUATION &amp; SELECTION</t>
  </si>
  <si>
    <t>SUBSECTION 1 - EVALUATION FACTORS</t>
  </si>
  <si>
    <t>Evaluation</t>
  </si>
  <si>
    <t>Bidder RESPONSE</t>
  </si>
  <si>
    <t xml:space="preserve">Each Bidder is responsible for submitting all relevant, factual and correct information with their proposal to enable the evaluator(s) to afford each Bidder the maximum score based on the available data submitted by the Bidder. </t>
  </si>
  <si>
    <t>SUBSECTION 2 -BEST AND FINAL OFFER</t>
  </si>
  <si>
    <t>Best and Final Offer</t>
  </si>
  <si>
    <t>SUBSECTION 3 - NEGOTIATION OF PROPOSAL</t>
  </si>
  <si>
    <t xml:space="preserve">Negotiation </t>
  </si>
  <si>
    <t>Negotiation</t>
  </si>
  <si>
    <t xml:space="preserve">Negotiations will only be conducted with selected Bidder(s) after the evaluation of proposals. </t>
  </si>
  <si>
    <t>Bidder’s proposal may be subject to negotiation and revision. Bidder may be required to submit additional data or clarification.</t>
  </si>
  <si>
    <t>Any changes agreed upon during negotiations may become part of the Contract.</t>
  </si>
  <si>
    <t>SUBSECTION 4 - PROPOSAL SELECTION</t>
  </si>
  <si>
    <t>Proposal Selection</t>
  </si>
  <si>
    <t xml:space="preserve">The Bidder with the highest revenue share payment offer is not guaranteed award of a Contract. </t>
  </si>
  <si>
    <t>Evidence of collusion with or among other Bidders submitting a proposal.</t>
  </si>
  <si>
    <t>Incorrect or contradictory information and/or false statements included in Bidder’s proposal or other materials submitted in its response to this RFP or made during any oral presentations or negotiations.</t>
  </si>
  <si>
    <t>SUBSECTION 5 - FINAL DECISION</t>
  </si>
  <si>
    <t>Final Decision</t>
  </si>
  <si>
    <t>SUBSECTION 6 - PROTEST OF AWARD</t>
  </si>
  <si>
    <t>Protest of Award</t>
  </si>
  <si>
    <t>SECTION C.1 - EVALUATION CRITERIA</t>
  </si>
  <si>
    <t xml:space="preserve">Considered Items </t>
  </si>
  <si>
    <t>Weight Amount</t>
  </si>
  <si>
    <t>TOTAL</t>
  </si>
  <si>
    <t>SECTION D - GENERAL CONDITIONS</t>
  </si>
  <si>
    <t>Reporting and Payments</t>
  </si>
  <si>
    <t>Bidder shall not reduce total Gross Revenue (as defined above) for any deductions associated with fees, adjusted durations, unbillable calls, bad debt, uncollectible calls, taxes, fraudulent calls, LEC adjustments or any other Bidder expense.</t>
  </si>
  <si>
    <t>Notwithstanding the foregoing, Gross Revenue does not include the following items:</t>
  </si>
  <si>
    <t>Required regulatory charges and taxes that are intended to be paid by the called party or inmate and then remitted 100% by the billing party to the appropriate governmental agency.</t>
  </si>
  <si>
    <t>Bidder agrees that it is entirely responsible for calculating, collecting and remitting all fees and taxes, including sales tax where applicable, on all services and items provided to the inmates, including but not limited to any and all taxes as applicable for the ITS services such as collect, debit, pre-paid and any other calls.</t>
  </si>
  <si>
    <t>Facility Name;</t>
  </si>
  <si>
    <t>Facility Identification Number/Agency Identification Number;</t>
  </si>
  <si>
    <t>Facility Address (Street, City, State and Zip);</t>
  </si>
  <si>
    <t>Automatic Number Identifier;</t>
  </si>
  <si>
    <t>Inmate Telephone Station Port/Identifier;</t>
  </si>
  <si>
    <t>Inmate Telephone Location Name;</t>
  </si>
  <si>
    <t>Local Calls, Minutes, Gross Revenue (Per Inmate Telephone);</t>
  </si>
  <si>
    <t>Intralata/Intrastate Calls, Minutes, Gross Revenue (Per Inmate Telephone);</t>
  </si>
  <si>
    <t>Interlata/Intrastate Calls, Minutes, Gross Revenue (Per Inmate Telephone);</t>
  </si>
  <si>
    <t>Intralata/Interstate Calls, Minutes, Gross Revenue (Per Inmate Telephone);</t>
  </si>
  <si>
    <t>Interlata/Interstate Calls, Minutes, Gross Revenue (Per Inmate Telephone);</t>
  </si>
  <si>
    <t>International Calls, Minutes Gross Revenue (Per Inmate Telephone);</t>
  </si>
  <si>
    <t>Traffic Period and Dates.</t>
  </si>
  <si>
    <t>Record Identifier;</t>
  </si>
  <si>
    <t>Facility Identification Number;</t>
  </si>
  <si>
    <t>From ANI;</t>
  </si>
  <si>
    <t>To ANI;</t>
  </si>
  <si>
    <t>Seconds;</t>
  </si>
  <si>
    <t>Date (yymmdd);</t>
  </si>
  <si>
    <t>Connect Time (hhmmss);</t>
  </si>
  <si>
    <t>Billable Time (hhmmss);</t>
  </si>
  <si>
    <t>Personal Identification Number Digits;</t>
  </si>
  <si>
    <t>Originating City;</t>
  </si>
  <si>
    <t>Originating State;</t>
  </si>
  <si>
    <t>Bill City;</t>
  </si>
  <si>
    <t>Bill State;</t>
  </si>
  <si>
    <t>Bill Number;</t>
  </si>
  <si>
    <t>Settlement Code;</t>
  </si>
  <si>
    <t>Charge Amount;</t>
  </si>
  <si>
    <t>Additional Fees and Line Surcharges;</t>
  </si>
  <si>
    <t>Rate Period; and</t>
  </si>
  <si>
    <t>Rate Class.</t>
  </si>
  <si>
    <t xml:space="preserve">The daily raw CDRs shall contain all calls (both attempted and completed) which originate from the facility(s) for each day and each time of the day for the period said raw CDRs are requested. The raw CDRs shall contain the unedited data including all fields and all field content which is legally permitted to be released. The CDRs shall be accompanied with a complete file map and complete file legend. The raw CDRs shall include (without limitation) the following fields: </t>
  </si>
  <si>
    <t>Batch Number / ID;</t>
  </si>
  <si>
    <t>From City;</t>
  </si>
  <si>
    <t>From State;</t>
  </si>
  <si>
    <t>To City;</t>
  </si>
  <si>
    <t>To State;</t>
  </si>
  <si>
    <t>Station Port/Identifier;</t>
  </si>
  <si>
    <t>Phone Name or Location;</t>
  </si>
  <si>
    <t>Inmate Name;</t>
  </si>
  <si>
    <t>Inmate Identification Number;</t>
  </si>
  <si>
    <t>Personal Identification Number;</t>
  </si>
  <si>
    <t>Pre-Paid Card Identification Number;</t>
  </si>
  <si>
    <t>Revenue Period;</t>
  </si>
  <si>
    <t>Call Start (yymmdd; mmss);</t>
  </si>
  <si>
    <t>Call End (yymmdd; mmss);</t>
  </si>
  <si>
    <t>Call Type (e.g. local, etc.);</t>
  </si>
  <si>
    <t>Bill Type (e.g. free, collect, etc.);</t>
  </si>
  <si>
    <t>Call Cost;</t>
  </si>
  <si>
    <t>Tax;</t>
  </si>
  <si>
    <t>Validation Result;</t>
  </si>
  <si>
    <t>Termination Reason;</t>
  </si>
  <si>
    <t>LIDB Status/Code; and</t>
  </si>
  <si>
    <t>Completion/Accept Indicator.</t>
  </si>
  <si>
    <t>Date;</t>
  </si>
  <si>
    <t>Customer Identification Number;</t>
  </si>
  <si>
    <t>Billed Account;</t>
  </si>
  <si>
    <t>Transaction Type;</t>
  </si>
  <si>
    <t xml:space="preserve">Fee Type; </t>
  </si>
  <si>
    <t>Instance Type; and</t>
  </si>
  <si>
    <t>Fee Amount.</t>
  </si>
  <si>
    <t xml:space="preserve">BIDDER RESPONSE </t>
  </si>
  <si>
    <t>VVS Reporting and Payments</t>
  </si>
  <si>
    <t>Required regulatory charges and taxes that are intended to be paid by the visitor or inmate and then remitted 100% by the billing party to the appropriate governmental agency.</t>
  </si>
  <si>
    <t>Bidder shall provide monthly video visitation detail records, in CSV format, which shall include a detailed breakdown of activity for all video visitation sessions, including but not limited to:</t>
  </si>
  <si>
    <t>Facility Identification Number/Site Identification Number;</t>
  </si>
  <si>
    <t>VVS Station Identifier;</t>
  </si>
  <si>
    <t>VVS Station Location Name;</t>
  </si>
  <si>
    <t>Onsite Video Visitation Sessions, Minutes (Per VVS Station);</t>
  </si>
  <si>
    <t>Free Video Visitation Sessions, Minutes (Per VVS Station);</t>
  </si>
  <si>
    <t>Facility to Facility Video Visitation Sessions, Minutes and Gross Revenue (Per VVS Station);</t>
  </si>
  <si>
    <t>Remote Video Visitation Sessions, Minutes and Gross Revenue (Per VVS Station);</t>
  </si>
  <si>
    <t>Total Video Visitation Sessions, Minutes Gross Revenue; and</t>
  </si>
  <si>
    <t>Tablet Reporting and Payments</t>
  </si>
  <si>
    <t>Bidder shall absorb all costs of providing Tablets including the provision of support, maintenance, necessary hardware, software, bandwidth, wiring, infrastructure, fee collection and accounting.</t>
  </si>
  <si>
    <t>Required regulatory charges and taxes that are intended to be paid by the end-user or inmate and then remitted 100% by the billing party to the appropriate governmental agency.</t>
  </si>
  <si>
    <t>Facility Address, Street, City, State, and Zip;</t>
  </si>
  <si>
    <t>Tablet Identifier (where applicable);</t>
  </si>
  <si>
    <t>Number to Transactions for Each Transaction Type (Per Tablet);</t>
  </si>
  <si>
    <t>Minutes of Usage for Each Application Type (Per Tablet);</t>
  </si>
  <si>
    <t>Gross Revenue for Each Transaction / Application (Per Tablet);</t>
  </si>
  <si>
    <t>Revenue Share Rate;</t>
  </si>
  <si>
    <t>Total Revenue Share (Per Tablet);</t>
  </si>
  <si>
    <t xml:space="preserve">Total Transactions/Applications, Minutes of Usage, Gross Revenue and Revenue Share; and </t>
  </si>
  <si>
    <t>Lobby Telephones</t>
  </si>
  <si>
    <t>Rate Requirements</t>
  </si>
  <si>
    <t xml:space="preserve">Bidder shall calculate the raw duration of each inmate telephone call, video visitation session and Tablet usage (if applicable) in seconds based on the time the call is accepted, video visitation session is completed or Tablet usage begins and the time the call, session or usage is terminated by the ITS, VVS or Tablets respectively. For calls, video visitation sessions or Tablet usage where the duration is at least 10 seconds, the duration, in seconds, shall be rounded up to the next whole minute increment and shall be converted from rounded seconds to minutes before the rates are applied. </t>
  </si>
  <si>
    <t>During the rating process, Bidder shall round the raw calculated amount to the nearest hundredth decimal place (up or down) using normal accounting practices.</t>
  </si>
  <si>
    <t>SECTION E - USER BILLING AND PAYMENTS</t>
  </si>
  <si>
    <t>SUBSECTION 1 - PRE-PAID &amp; DEBIT APPLICATIONS</t>
  </si>
  <si>
    <t>Pre-Paid / Debit Application</t>
  </si>
  <si>
    <t>The pre-paid and/or debit application shall allow for pre-payment for a specific end-user, visitor, telephone number or an inmate.</t>
  </si>
  <si>
    <t>The pre-paid and/or debit application shall be internal to Bidder’s ITS, VVS or Tablet.</t>
  </si>
  <si>
    <t xml:space="preserve">Bidder shall provide the inmate with the balance of the pre-paid or debit account at the time of the call or Tablet application. </t>
  </si>
  <si>
    <t>The ITS and VVS shall provide the called party with the balance of their pre-paid collect account at the time of the call or scheduling of a video visitation session, as applicable.</t>
  </si>
  <si>
    <t xml:space="preserve">The pre-paid and/or debit application shall allow international calls. </t>
  </si>
  <si>
    <t xml:space="preserve">The ITS shall be capable of interfacing with the current commissary or JMS provider for ease of transferring money from the inmate’s trust /commissary account to the ITS debit account as well as refunding any unused funds to the trust account upon the inmate’s release. </t>
  </si>
  <si>
    <t>SUBSECTION 2 - PAYMENTS FOR VIDEO VISITATION SYSTEM SESSIONS</t>
  </si>
  <si>
    <t>Payments for VVS Sessions</t>
  </si>
  <si>
    <t xml:space="preserve">Bidder shall refund all visitation fees if the video visitation session is dropped due to Bidder related issues. </t>
  </si>
  <si>
    <t>Bidder shall provide an option for an itemized receipt for all transactions, charges and fees for all video visitation sessions.</t>
  </si>
  <si>
    <t>SUBSECTION 3 - TABLET CHARGES</t>
  </si>
  <si>
    <t>Tablet Charges</t>
  </si>
  <si>
    <t>Bidder Retention of End-User Account Information</t>
  </si>
  <si>
    <t>For the purpose of aiding in investigations the Bidder must retain ITS, VVS, and Tablet account information pertaining to an end-user’s pre-paid collect, direct bill, and similar accounts for a period of 2 years after the expiration/termination of the Contract. The information shall include, but not be limited to, the end-user’s billing name, address and telephone number.</t>
  </si>
  <si>
    <t>SECTION F - CUSTOMER SERVICE</t>
  </si>
  <si>
    <t>SUBSECTION 1 - MAINTENANCE</t>
  </si>
  <si>
    <t>Maintenance</t>
  </si>
  <si>
    <t xml:space="preserve">Repairs or replacement of nonworking or damaged equipment or software shall be started by a qualified technician within 4 hours following notification of a service request or system failure. </t>
  </si>
  <si>
    <t xml:space="preserve">Each party shall report to the other party any misuse, destruction, damage, vandalism, etc. to the ITS. Bidder will assume liability for any and all such damages. </t>
  </si>
  <si>
    <t xml:space="preserve">Each party shall report to the other party any misuse, destruction, damage, or vandalism. Bidder will assume liability for any and all such damages. </t>
  </si>
  <si>
    <t>SECTION G - GENERAL INSTALLATION REQUIREMENTS</t>
  </si>
  <si>
    <t>SUBSECTION 1 - STANDARDS</t>
  </si>
  <si>
    <t>Standards</t>
  </si>
  <si>
    <t>Inmate communication services are to be provided and shall comply with all applicable Federal Communication and/or Public Service Commission regulations relating to inmate communication services in correctional facilities.</t>
  </si>
  <si>
    <t xml:space="preserve">Bidder shall comply with all applicable laws, rules, regulations, and orders of any authorized agency, commission, unit of the federal government, or state, county, or municipal government. </t>
  </si>
  <si>
    <t>SUBSECTION 2 - IMPLEMENTATION</t>
  </si>
  <si>
    <t>Implementation</t>
  </si>
  <si>
    <t>In its response to this RFP, Bidder shall submit an implementation plan for all inmate communications services, which shall include an installation schedule, for each Facility, including ITS, VVS, Kiosks and Tablets.</t>
  </si>
  <si>
    <t>SUBSECTION 3 - TRANSITION REQUIREMENTS</t>
  </si>
  <si>
    <t>Transition Requirements</t>
  </si>
  <si>
    <t>Bidder agrees to remove its equipment at the conclusion of the Contract in a manner that will allow the reuse of wiring/cabling associated with all inmate communication services.</t>
  </si>
  <si>
    <t>SUBSECTION 4 - GENERAL INSTALLATION REQUIREMENTS</t>
  </si>
  <si>
    <t xml:space="preserve">Bidder shall be responsible for all costs associated with the installation of the inmate communication services including but not limited to ITS, VVS, Kiosks and Tablets which shall include but not be limited to, the necessary labor, parts, materials, transportation, purchase of equipment, wiring, new electrical circuits, cables, installation, service, maintenance, voice network and transmission, data network, and day-to-day operation to maintain all proposed system components in good working order and in compliance with the equipment manufacturer’s specifications. </t>
  </si>
  <si>
    <t>Bidder shall provide written documentation indicating that all circuits and network have been tested and all cables, pairs, fiber strands, blocks are legibly marked after the completion of each installation associated with the inmate communication services.</t>
  </si>
  <si>
    <t>SUBSECTION 5 - SECURITY</t>
  </si>
  <si>
    <t>Security</t>
  </si>
  <si>
    <t>SUBSECTION 6 - TRAINING</t>
  </si>
  <si>
    <t>Training</t>
  </si>
  <si>
    <t>Bidder will also provide full documentation for all inmate communication services features and documentation for any and all added technology features that result from this RFP and Contract.</t>
  </si>
  <si>
    <t xml:space="preserve"> Upgrades and Performance Process</t>
  </si>
  <si>
    <t>Circuit/network testing;</t>
  </si>
  <si>
    <t>Configuration / setting preservation testing;</t>
  </si>
  <si>
    <t>ITS: call processing, debit/pre-paid availability, international calling;</t>
  </si>
  <si>
    <t>VVS: video visitation session quality and scheduling application;</t>
  </si>
  <si>
    <t>Access to all inmate communication service user applications.</t>
  </si>
  <si>
    <t>SECTION H - ITS REQUIREMENTS</t>
  </si>
  <si>
    <t>ITS Installation Requirements</t>
  </si>
  <si>
    <t>All telephone equipment provided shall be fully operational at the time of the initial installation.</t>
  </si>
  <si>
    <t>Bidder shall install all new telephone equipment even if the selected Bidder is the incumbent inmate telephone service provider.</t>
  </si>
  <si>
    <t>All telephone equipment shall be powered by the telephone line, not require an additional power source.</t>
  </si>
  <si>
    <t>All telephone sets shall include volume control.</t>
  </si>
  <si>
    <t>Bidder shall place placards containing dialing instructions in English, Spanish and Braille on each telephone. Placards shall be replaced each time an inmate telephone set is replaced.</t>
  </si>
  <si>
    <t>SUBSECTION 2 - ITS AND USER APPLICATION SPECIFICATIONS</t>
  </si>
  <si>
    <t>ITS and User Application Specifications</t>
  </si>
  <si>
    <t>The ITS shall be configured to process all or any combination of the following bill types, without limitation; collect, free, pre-paid collect, pre-paid card, debit and/or speed dial.</t>
  </si>
  <si>
    <t xml:space="preserve">Call acceptance by the called party shall be accomplished for all calls through Dual-Tone Multi-Frequency (DTMF) confirmation (“positive acceptance”). Voice recognition is not an acceptable method for positive acceptance. </t>
  </si>
  <si>
    <t xml:space="preserve">The ITS shall be capable of recognizing and distinguishing standard or irregular busy signals, standard or irregular ringing signals, answering machines, voicemail, cellular telephones, ring-back tones, chain dialing. </t>
  </si>
  <si>
    <t>The ITS shall be configured to monitor the switch hook on the telephone sets. If the switch hook is pushed down or moved from its idle position, the call must be disconnected immediately and the call prompts must come on to prevent fraud or unauthorized dialing. Bidder must assume all responsibility for fraud or unauthorized dialing occurring as a result of the ITS failing to meet this requirement.</t>
  </si>
  <si>
    <t>With each call, the ITS must provide an automated message to advise the called party that:</t>
  </si>
  <si>
    <t>That the call is coming from a correctional facility.</t>
  </si>
  <si>
    <t>The call is coming from a specific inmate.</t>
  </si>
  <si>
    <t>The call may be monitored and recorded.</t>
  </si>
  <si>
    <t xml:space="preserve">Following the dialing sequence, Bidder shall configure the ITS to: </t>
  </si>
  <si>
    <t>Allow inmates to remain muted while still being able to hear the call progress (ex: ringing on the line, voicemail pick-up); or</t>
  </si>
  <si>
    <t>In no event shall the inmate be allowed to communicate with the called party until the call is positively accepted.</t>
  </si>
  <si>
    <t>The ITS shall be capable of processing and completing international collect calls.</t>
  </si>
  <si>
    <t>Inmate Name (First, Last);</t>
  </si>
  <si>
    <t>Inmate Personal Identification Number;</t>
  </si>
  <si>
    <t>Date Range (Start Date/Time and End Date/Tim);</t>
  </si>
  <si>
    <t>Facility;</t>
  </si>
  <si>
    <t>Called Number;</t>
  </si>
  <si>
    <t>Originating Number;</t>
  </si>
  <si>
    <t>Station Name;</t>
  </si>
  <si>
    <t>Call Type;</t>
  </si>
  <si>
    <t>Bill Type;</t>
  </si>
  <si>
    <t>Duration;</t>
  </si>
  <si>
    <t>Call Amount;</t>
  </si>
  <si>
    <t>Flagged Calls;</t>
  </si>
  <si>
    <t>Monitored Calls;</t>
  </si>
  <si>
    <t>Recording Type;</t>
  </si>
  <si>
    <t>Completion Type;</t>
  </si>
  <si>
    <t>Termination Type;</t>
  </si>
  <si>
    <t>Pre-Paid Card Number;</t>
  </si>
  <si>
    <t>Phone Group(s);</t>
  </si>
  <si>
    <t>Visitation Phone(s); and</t>
  </si>
  <si>
    <t>Custom Search.</t>
  </si>
  <si>
    <t>At a minimum, the ITS user application shall be equipped to generate the following standard reports in addition to the CDRs:  </t>
  </si>
  <si>
    <t>Call Statistics by Date Range;</t>
  </si>
  <si>
    <t>Frequently Called Numbers;</t>
  </si>
  <si>
    <t>Frequently Used Personal Identification Numbers;</t>
  </si>
  <si>
    <t>Commonly Called Number;</t>
  </si>
  <si>
    <t>Call Detail Report;</t>
  </si>
  <si>
    <t>Gross Revenue Report by Date Range;</t>
  </si>
  <si>
    <t>Facility Totals and Statistics;</t>
  </si>
  <si>
    <t>Called Party/Number Accepting Report;</t>
  </si>
  <si>
    <t>Fraud/Velocity Report;</t>
  </si>
  <si>
    <t>Total Calls;</t>
  </si>
  <si>
    <t>Personal Allowable Numbers (PAN) Report;</t>
  </si>
  <si>
    <t>Pre-Paid Card Report;</t>
  </si>
  <si>
    <t>Debit Usage Report;</t>
  </si>
  <si>
    <t>Debit Balance and Funding Report;</t>
  </si>
  <si>
    <t>Pre-Paid Card Balance Report;</t>
  </si>
  <si>
    <t>Bill and Call Type Distribution;</t>
  </si>
  <si>
    <t>Phone Usage;</t>
  </si>
  <si>
    <t>Reverse Look-Up;</t>
  </si>
  <si>
    <t>User Audit Trail ; and</t>
  </si>
  <si>
    <t>Voice Verification. </t>
  </si>
  <si>
    <t>Bidder’s ITS user application shall at a minimum allow:</t>
  </si>
  <si>
    <t>Report generation to include the reports listed above;</t>
  </si>
  <si>
    <t>The creation, modification and deactivation of user accounts;</t>
  </si>
  <si>
    <t>The creation, modification and deactivation of inmate accounts;</t>
  </si>
  <si>
    <t>The creation and modification of telephone numbers in the ITS including entry of free and privileged telephone numbers without the assistance of Bidder;</t>
  </si>
  <si>
    <t>Assignment of inmates or an inmate type to an agency, inmate telephone or a group of inmate telephones;</t>
  </si>
  <si>
    <t>Locating and accessing a specific recording by utilizing a unique recording/call identifier;</t>
  </si>
  <si>
    <t xml:space="preserve">Block/unblock telephone numbers without the assistance of Bidder; </t>
  </si>
  <si>
    <t>Configure an alert that will detect and prohibit a call made to a restricted number, a call using a restricted Personal Identification Number, or a call made from a restricted telephone.</t>
  </si>
  <si>
    <t xml:space="preserve">Bidder shall ensure continuous diagnostics and supervision for call processing and call recording. Bidder shall be capable of performing remote diagnostics to the ITS to determine if a problem exists with the telephone, station port, channel, line. </t>
  </si>
  <si>
    <t>SUBSECTION 3 - ITS SECURITY FEATURES</t>
  </si>
  <si>
    <t>ITS Security Features</t>
  </si>
  <si>
    <t xml:space="preserve">The ITS shall prohibit: </t>
  </si>
  <si>
    <t>Direct-dialed calls of any type;</t>
  </si>
  <si>
    <t>Access to a live operator for any type of calls;</t>
  </si>
  <si>
    <t>Access to “411” information services;</t>
  </si>
  <si>
    <t>Access to 800, 866, 888, 877, 900, 911, and any other 800 or 900 type services; and</t>
  </si>
  <si>
    <t>Access to multiple long distance carriers via 950, 800 and 10 10-XXX numbers.</t>
  </si>
  <si>
    <t>The ITS shall prevent call collision or conference calling among telephone stations.</t>
  </si>
  <si>
    <t>At demarcation location;</t>
  </si>
  <si>
    <t>Central control; and</t>
  </si>
  <si>
    <t>By select housing units.</t>
  </si>
  <si>
    <t xml:space="preserve">The ITS shall not accept any incoming calls. Bidder shall work with the LEC to ensure such control. </t>
  </si>
  <si>
    <t>The ITS shall allow the called party to block their telephone number during the call acceptance process.</t>
  </si>
  <si>
    <t>SUBSECTION 4 - PERSONAL IDENTIFICATION NUMBER APPLICATION</t>
  </si>
  <si>
    <t>Personal Identification Number Application</t>
  </si>
  <si>
    <t>The capability to provide collect, pre-paid and debit, free and speed dial calling utilizing a PIN.</t>
  </si>
  <si>
    <t>The capability to receive, accept and apply alphanumeric characters in an inmate’s ID.</t>
  </si>
  <si>
    <t>The capability of accommodating any of the following options for how PINs are received and/or generated by the ITS:</t>
  </si>
  <si>
    <t>JMS generates and sends to the ITS an inmate ID. The ITS stores the inmate ID and generates an additional unique identifier to be added to the inmate ID. The combination of the inmate ID and the additional unique identifier shall be the PIN;</t>
  </si>
  <si>
    <t>JMS generates and sends to the ITS an inmate ID along with additional inmate data. The ITS stores the inmate ID and utilizes the additional inmate data to create the complete PIN;</t>
  </si>
  <si>
    <t>JMS generates and sends the complete PIN to the ITS. The ITS stores the complete PIN; or</t>
  </si>
  <si>
    <t>The ITS, without an interface with the JMS, auto-generates the complete PIN.</t>
  </si>
  <si>
    <t>The ITS shall be capable of accepting a bulk data import of existing PIN information from the incumbent Bidder.</t>
  </si>
  <si>
    <t>The ITS shall be capable of accepting a manually entered PIN.</t>
  </si>
  <si>
    <t>PINs shall be  required for booking/intake phone(s).</t>
  </si>
  <si>
    <t>Once a PIN has been activated in the ITS, the inmate shall only be allowed to place calls from a designated Facility or group of inmate telephones located at the Facility .</t>
  </si>
  <si>
    <t>When an individual PIN is added or modified in the system, the ITS shall document  the date/time and the user making the change.</t>
  </si>
  <si>
    <t>SUBSECTION 5 - PERSONAL ALLOWABLE NUMBER LISTS (PANs)</t>
  </si>
  <si>
    <t>PANs</t>
  </si>
  <si>
    <t>The ITS shall have the capability to store a list of Personal Allowed Numbers (PAN) associated with each PIN.</t>
  </si>
  <si>
    <t>The ITS shall allow authorized users to set a universal quantity of PANs at the inmate level or override the default quantity of PANs for an inmate.</t>
  </si>
  <si>
    <t>The quantity of approved telephone numbers within a PAN shall be configurable.</t>
  </si>
  <si>
    <t>PANs shall allow authorized users to set a universal quantity of approved telephone numbers for each PIN.</t>
  </si>
  <si>
    <t>The proposed ITS shall document all updates, modifications and/or details for a PAN (e.g. user name, modification made, time/date stamp).</t>
  </si>
  <si>
    <t>ITS shall be capable of storing the following information (at a minimum) for each telephone number on the PAN; telephone number, called party name, address and relationship to inmate.</t>
  </si>
  <si>
    <t>The PAN application shall include an auto-enroll feature to avoid manual entry of PANs.</t>
  </si>
  <si>
    <t>SUBSECTION 6 - MONITORING AND RECORDING REQUIREMENTS</t>
  </si>
  <si>
    <t>Monitoring and Recording Requirements </t>
  </si>
  <si>
    <t>The ITS shall be able to exclude all restricted or privileged calls and visitation sessions and clearly designate non-recorded calls/visitation session within the ITS user application.</t>
  </si>
  <si>
    <t>The ITS shall be capable of recording calls/visitation sessions in a manner allowing designated users to isolate the inmate or the end-user side of the recording for playback.</t>
  </si>
  <si>
    <t>Call Start Time;</t>
  </si>
  <si>
    <t>Phone Location Name;</t>
  </si>
  <si>
    <t>Inmate PIN;</t>
  </si>
  <si>
    <t>Private/Attorney Call;</t>
  </si>
  <si>
    <t>Called City, State;</t>
  </si>
  <si>
    <t>Cost;</t>
  </si>
  <si>
    <t>Call Status;</t>
  </si>
  <si>
    <t>Alert; and</t>
  </si>
  <si>
    <t>Duration.</t>
  </si>
  <si>
    <t xml:space="preserve">All call recordings and visitation sessions shall be stored online for the life of the Contract. A copy of all recordings shall be stored by the Bidder for a period of 2 years following the expiration or termination of the Contract and any renewal terms. </t>
  </si>
  <si>
    <t xml:space="preserve">The ITS shall be capable of providing alerts for certain calling events and, at a minimum, allow designated users to receive or be forwarded a live call/visitation session to a specified destination. </t>
  </si>
  <si>
    <t xml:space="preserve">The ITS user application shall copy/export recordings with no loss in quality and shall be capable of placing an audio and visual date/time stamp with the recording. </t>
  </si>
  <si>
    <t>The ITS shall be capable of emailing and copying recorded calls and visitation sessions onto a CD/DVD or other storage medium in audio or MP3/data format with tamper free capabilities. </t>
  </si>
  <si>
    <t>SECTION I - VVS REQUIREMENTS</t>
  </si>
  <si>
    <t>SUBSECTION 1 - VIDEO VISITATION SERVICE</t>
  </si>
  <si>
    <t>Video Visitation Service</t>
  </si>
  <si>
    <t xml:space="preserve">The proposed VVS shall provide all operational features and system requirements applicable to all video visitation sessions placed through the VVS including inmate to general public, inmate to court, and inmate to attorney video visitation sessions. </t>
  </si>
  <si>
    <t>Bidder shall provide internet test capability to remote video visitors.</t>
  </si>
  <si>
    <t>SUBSECTION 2 - VVS SPECIFIC INSTALLATION REQUIREMENTS</t>
  </si>
  <si>
    <t>VVS Installation Requirements</t>
  </si>
  <si>
    <t>The VVS stations shall not include any removable parts.</t>
  </si>
  <si>
    <t>The VVS stations shall include volume control.</t>
  </si>
  <si>
    <t>Bidder shall install all new VVS equipment even if the selected Bidder is the incumbent Bidder.</t>
  </si>
  <si>
    <t>VVS stations shall include picture-in-picture viewing.</t>
  </si>
  <si>
    <t>Upon installation of the VVS, Bidder will be responsible for providing all labor, equipment, supplies, materials, software, configuration (hardware, software, networking and bandwidth), documentation, testing and training necessary for the completion of the installation.</t>
  </si>
  <si>
    <t>VVS Registration and Scheduling</t>
  </si>
  <si>
    <t>The VVS shall have the capability to allow smart phone scheduling.</t>
  </si>
  <si>
    <t>The VVS shall allow visitors to log in using a unique visitor ID or an email address and password.</t>
  </si>
  <si>
    <t>At a minimum, the VVS shall obtain and store the following information for the visitor as part of the registration process:</t>
  </si>
  <si>
    <t>First Name;</t>
  </si>
  <si>
    <t>Last Name;</t>
  </si>
  <si>
    <t>Email;</t>
  </si>
  <si>
    <t>Telephone Number / Cell Phone;</t>
  </si>
  <si>
    <t>Username; and</t>
  </si>
  <si>
    <t>Password.</t>
  </si>
  <si>
    <t>At a minimum, the VVS shall obtain and store the following information for the visitor as part of the scheduling process:</t>
  </si>
  <si>
    <t>Middle Name;</t>
  </si>
  <si>
    <t>Credit Card;</t>
  </si>
  <si>
    <t>Physical Address (Street Address, City, State, Zip);</t>
  </si>
  <si>
    <t>Telephone Number;</t>
  </si>
  <si>
    <t>Identification Type;</t>
  </si>
  <si>
    <t>ID Number;</t>
  </si>
  <si>
    <t xml:space="preserve">The VVS shall be capable of sending the general public an email or text notification confirming the scheduled or canceled visit. </t>
  </si>
  <si>
    <t xml:space="preserve">The VVS shall have the capability to display upcoming daily video visitation session information on one or multiple inmate station screens (i.e. inmate name, time of visit). </t>
  </si>
  <si>
    <t>The VVS shall be capable of accommodating different sets of rules for onsite standard visitation, onsite video visitation and remote video visitation sessions.</t>
  </si>
  <si>
    <t>SUBSECTION 4 - VVS USER APPLICATION</t>
  </si>
  <si>
    <t>VVS User Application</t>
  </si>
  <si>
    <t>The VVS must provide specific information for tracking inmate and visitor activities and patterns by, at a minimum, the following criteria:</t>
  </si>
  <si>
    <t>Inmate ID number;</t>
  </si>
  <si>
    <t>Inmate name;</t>
  </si>
  <si>
    <t>Visitor name;</t>
  </si>
  <si>
    <t>Date and time of visit;</t>
  </si>
  <si>
    <t>Inmate video visitation station; and</t>
  </si>
  <si>
    <t>Daily, weekly and monthly visit statistics.</t>
  </si>
  <si>
    <t>Restrict a visitor from visiting certain inmate(s);</t>
  </si>
  <si>
    <t>Restrict an inmate from visiting ALL visitors;</t>
  </si>
  <si>
    <t>Restrict a visitor from visiting ALL inmates; and</t>
  </si>
  <si>
    <t>Restrict an inmate from having remote video visits (onsite video visits only).</t>
  </si>
  <si>
    <t>The VVS user application shall have the capability to support the following functions:</t>
  </si>
  <si>
    <t>Set user ID;</t>
  </si>
  <si>
    <t>Set/reset password;</t>
  </si>
  <si>
    <t>Capture the user's first, middle and last name;</t>
  </si>
  <si>
    <t>Manually terminate standard or video visitation sessions;</t>
  </si>
  <si>
    <t>Report status of all standard and video visitation sessions (online or idle);</t>
  </si>
  <si>
    <t>Stop, pause and restart any running visit;</t>
  </si>
  <si>
    <t>Allow for station reassignment during any running visit;</t>
  </si>
  <si>
    <t>Customize the number of visits per the monitoring screen and the page rotation duration;</t>
  </si>
  <si>
    <t>Designate a visitor as being an attorney (or other professional) type of visitor;</t>
  </si>
  <si>
    <t>Manually schedule standard or video visitation sessions for a particular inmate, station, and date and time, on behalf of visitor(s);</t>
  </si>
  <si>
    <t>Allow authorized users the ability to mandate specific visits, visitors and/or inmates to be recorded;</t>
  </si>
  <si>
    <t>Allow authorized users to download, share and/or view recordings; and</t>
  </si>
  <si>
    <t>Include an audit trail function and the capability to track users who have viewed and/or downloaded the recording files(s).</t>
  </si>
  <si>
    <t>VVS Monitoring and Recording Requirements</t>
  </si>
  <si>
    <t>The VVS shall automatically attempt to reconnect a video visitation session if connectivity is lost.</t>
  </si>
  <si>
    <t xml:space="preserve">The VVS shall include an alert system that will detect visitation sessions made by a particular inmate or visitor. </t>
  </si>
  <si>
    <t>The VVS should have the capability to display an onscreen countdown clock timer on the inmate and the visitor stations.</t>
  </si>
  <si>
    <t>The VVS shall store 90 days worth of the video visitation sessions for the life of the Contract plus 2 years after the termination of the Contract.</t>
  </si>
  <si>
    <t>SUBSECTION 1 - TABLET SPECIFICATIONS</t>
  </si>
  <si>
    <t>Tablet Specifications</t>
  </si>
  <si>
    <t xml:space="preserve">Tablets shall be restricted to Bidder wireless access points only and shall be unable to connect to other wireless network access points. </t>
  </si>
  <si>
    <t>Transactions by inmate;</t>
  </si>
  <si>
    <t>Application usage by inmate;</t>
  </si>
  <si>
    <t>Totals by inmate;</t>
  </si>
  <si>
    <t>Totals by Tablet;</t>
  </si>
  <si>
    <t>Daily, weekly and monthly statistics.</t>
  </si>
  <si>
    <t>Bidder shall have the capability to disable and/or shut off services to a single Tablet or group of Tablets based on the user level and password, and not interrupt other Tablets.</t>
  </si>
  <si>
    <t>Tablets provided by Bidder shall be configured to provide certain “free” services to the inmate population at no charge. Such “free” services shall include:</t>
  </si>
  <si>
    <t>Clock;</t>
  </si>
  <si>
    <t>Calendar;</t>
  </si>
  <si>
    <t>Dictionary;</t>
  </si>
  <si>
    <t>Calculator;</t>
  </si>
  <si>
    <t>PDF viewer;</t>
  </si>
  <si>
    <t>Electronic submission of inmate requests;</t>
  </si>
  <si>
    <t>E-Books (Project Guttenberg and newsfeed);</t>
  </si>
  <si>
    <t>Commissary purchases;</t>
  </si>
  <si>
    <t>Debit purchases;</t>
  </si>
  <si>
    <t>Trust/commissary/debit account look-up;</t>
  </si>
  <si>
    <t>Inmate handbook;</t>
  </si>
  <si>
    <t>Inmate notices/bulletins; and</t>
  </si>
  <si>
    <t>Court date/release information.</t>
  </si>
  <si>
    <t>SUBSECTION 2 - TABLET SPECIFIC INSTALLATION REQUIREMENTS</t>
  </si>
  <si>
    <t>Tablet Installation Requirements</t>
  </si>
  <si>
    <t>Tablets shall be suitable for a correctional environment, sturdy, vandal and tamper resistant and shall be enclosed in a durable, sealed case.</t>
  </si>
  <si>
    <t>Tablets shall be capable of restricting inmate usage to the specific housing units to which the inmate is assigned.</t>
  </si>
  <si>
    <t>SUBSECTION 3 - ELECTRONIC MESSAGING VIA TABLETS</t>
  </si>
  <si>
    <t>Electronic Messaging via Tablets</t>
  </si>
  <si>
    <t>Bidder shall ensure that its electronic messaging using Tablets does not allow for inmates to communicate with other inmates.</t>
  </si>
  <si>
    <t>The electronic messaging application shall have security features in place to ensure that the inmate can only send electronic messages to contacts who have already sent an inbound electronic message to the inmate.</t>
  </si>
  <si>
    <t>Authorized users shall be able to review and approve/disapprove any outgoing or incoming electronic messages before the electronic message is made available to the end-user or inmate.</t>
  </si>
  <si>
    <t>Bidder's electronic messaging application shall store all electronic messages, in a searchable format, for the life of the Contract plus two (2) years after expiration/termination of the Contract.</t>
  </si>
  <si>
    <t>SUBSECTION 4 - KIOSK REQUIREMENTS</t>
  </si>
  <si>
    <t>Kiosks</t>
  </si>
  <si>
    <t>Kiosks shall be installed during the normal business hours or as specified by the Facility Administrator.</t>
  </si>
  <si>
    <t>SECTION K - FACILITY SPECIFICATIONS</t>
  </si>
  <si>
    <t>Average Daily Population (ADP):</t>
  </si>
  <si>
    <t>Number of Beds:</t>
  </si>
  <si>
    <t>N/A</t>
  </si>
  <si>
    <t>Call Time Limit:</t>
  </si>
  <si>
    <t>30 Minutes</t>
  </si>
  <si>
    <t>Hours of Availability for Inmate Telephones:</t>
  </si>
  <si>
    <t>Hours of Availability for Booking Telephones:</t>
  </si>
  <si>
    <t>24/7</t>
  </si>
  <si>
    <t>Inmate Telephones Required:</t>
  </si>
  <si>
    <t>Required Telephone Cord Length (Inmate Telephones):</t>
  </si>
  <si>
    <t>18"</t>
  </si>
  <si>
    <t>Required Telephone Cord Length (Visitation Telephones):</t>
  </si>
  <si>
    <t>ITS/VVS Dual Purpose Workstations:</t>
  </si>
  <si>
    <t>TDD Devices Required:</t>
  </si>
  <si>
    <t>VRS Devices Required:</t>
  </si>
  <si>
    <t>Public Payphones Required:</t>
  </si>
  <si>
    <t>Inmate Video Visitation Stations Required:</t>
  </si>
  <si>
    <t>Required Cord Length (Inmate Video Visitation Stations):</t>
  </si>
  <si>
    <t>General Public Video Visitation Stations:</t>
  </si>
  <si>
    <t>Required Cord Length (General Public Video Visitation Stations):</t>
  </si>
  <si>
    <t>VVS Monitoring Workstations w/TVs:</t>
  </si>
  <si>
    <t>Required Tablets with Charging Stations:</t>
  </si>
  <si>
    <t>Required Kiosks (Lobby/Public Deposits):</t>
  </si>
  <si>
    <t>Required Kiosks (VVS Visitor Registration):</t>
  </si>
  <si>
    <t>Service Provider Type</t>
  </si>
  <si>
    <t xml:space="preserve">JMS </t>
  </si>
  <si>
    <t>SIMMS</t>
  </si>
  <si>
    <t xml:space="preserve">Commissary </t>
  </si>
  <si>
    <t>Aramark</t>
  </si>
  <si>
    <t>Law Library</t>
  </si>
  <si>
    <t>Lexus Nexus</t>
  </si>
  <si>
    <t>Inmate Banking Software</t>
  </si>
  <si>
    <t>JailTracker</t>
  </si>
  <si>
    <t xml:space="preserve">Category </t>
  </si>
  <si>
    <t>Number of Calls</t>
  </si>
  <si>
    <t>Number of Minutes</t>
  </si>
  <si>
    <t>Pre-Paid Collect</t>
  </si>
  <si>
    <t>Pre-Paid Card/Debit</t>
  </si>
  <si>
    <t>Local</t>
  </si>
  <si>
    <t>This Section Intentionally Left Blank</t>
  </si>
  <si>
    <t>Intralata/Intrastate</t>
  </si>
  <si>
    <t>International</t>
  </si>
  <si>
    <t>SUBSECTION 5 - CURRENT ITS FEES</t>
  </si>
  <si>
    <t xml:space="preserve">Fee Description </t>
  </si>
  <si>
    <t>Amount</t>
  </si>
  <si>
    <t>Frequency</t>
  </si>
  <si>
    <t>Pre-Paid Collect Funding Fee</t>
  </si>
  <si>
    <t>IVR/Automated</t>
  </si>
  <si>
    <t>Per Transaction</t>
  </si>
  <si>
    <t>Live Representative</t>
  </si>
  <si>
    <t xml:space="preserve">Per Minute Rate </t>
  </si>
  <si>
    <t>Interlata/Intrastate</t>
  </si>
  <si>
    <t>Avg Cost/Visit 
30 Minutes</t>
  </si>
  <si>
    <t xml:space="preserve">Fee Amount </t>
  </si>
  <si>
    <t>Photos</t>
  </si>
  <si>
    <t>Deposit Type</t>
  </si>
  <si>
    <t>Value Range</t>
  </si>
  <si>
    <t>Cash</t>
  </si>
  <si>
    <t>$0.00-$3,000.00</t>
  </si>
  <si>
    <t>Credit/Debit</t>
  </si>
  <si>
    <t>$0.00-$50.00</t>
  </si>
  <si>
    <t>$50.01-$100.00</t>
  </si>
  <si>
    <t>$100.01 -$150.00</t>
  </si>
  <si>
    <t>$150.01 - $250.00</t>
  </si>
  <si>
    <t>$250.01 -$500.00</t>
  </si>
  <si>
    <t>$500.01 - $750.00</t>
  </si>
  <si>
    <t>&gt; $750.01</t>
  </si>
  <si>
    <t>FAILURE TO SIGN BELOW WILL DISQUALIFY BIDDER'S PROPOSAL</t>
  </si>
  <si>
    <t>Bidder Name:</t>
  </si>
  <si>
    <t>Authorized Representative:</t>
  </si>
  <si>
    <t>Signature:</t>
  </si>
  <si>
    <t>Date:</t>
  </si>
  <si>
    <t>SECTION M - EXCEPTIONS TO THE RFP</t>
  </si>
  <si>
    <t>Exception Number</t>
  </si>
  <si>
    <t>RFP Section, Subsection AND Requirement Number</t>
  </si>
  <si>
    <t>SECTION N - RECEIPT OF ADDENDA</t>
  </si>
  <si>
    <t>Bidder IS REQUIRED TO COMPLETE. SIGN, PRINT AND RETURN FORM WITH ITS RFP RESPONSE REGARDLESS OF WHETHER ADDENDA WERE ISSUED.</t>
  </si>
  <si>
    <t>A.</t>
  </si>
  <si>
    <t>Bidder hereby acknowledges receipt of the following Addenda:</t>
  </si>
  <si>
    <t xml:space="preserve">   Addendum Number </t>
  </si>
  <si>
    <t xml:space="preserve">Dated </t>
  </si>
  <si>
    <t>Initials</t>
  </si>
  <si>
    <t>_______________________</t>
  </si>
  <si>
    <t>__________</t>
  </si>
  <si>
    <t>_________</t>
  </si>
  <si>
    <t>OR:</t>
  </si>
  <si>
    <t>B.</t>
  </si>
  <si>
    <t xml:space="preserve">Check Here if No Addendum Issued _______    Date__________ Initials__________  </t>
  </si>
  <si>
    <t xml:space="preserve"> ___________________________________________________________</t>
  </si>
  <si>
    <t>Signature of Authorized Individual</t>
  </si>
  <si>
    <t xml:space="preserve"> Name and Position</t>
  </si>
  <si>
    <t>SECTION O - Pre-Bid Conference Evaluation Registration Form</t>
  </si>
  <si>
    <t>Provide the following information for the Bidder representative(s) that will be attending the site evaluation which will be held on the date specified in the Schedule of Events.</t>
  </si>
  <si>
    <t>Address - Line 1:</t>
  </si>
  <si>
    <t>Address - Line 2:</t>
  </si>
  <si>
    <t>Main Contact Phone Number:</t>
  </si>
  <si>
    <t>Main Contact Email Address:</t>
  </si>
  <si>
    <t>Attendee Name:</t>
  </si>
  <si>
    <t>Attendee Title:</t>
  </si>
  <si>
    <t>Attendee Office Contact Number:</t>
  </si>
  <si>
    <t>Attendee Mobile Contact Number:</t>
  </si>
  <si>
    <t>Attendee Email Address:</t>
  </si>
  <si>
    <t xml:space="preserve">Bidder’s proposal shall contain the items listed in Attachment 1, Section B.1 (Proposal Order) and must conform to the page limits specified. If page limits are exceeded in any section, the County reserves the right to deem the extraneous pages as non-compliant and those pages will not be evaluated. </t>
  </si>
  <si>
    <t xml:space="preserve">The Cover Sheet, form DPSM32 (rev 12/10), shall be printed on Bidder letter head and signed by a company officer with the authority to bind and contract with the County. </t>
  </si>
  <si>
    <t>The executive summary shall be a concise summation of the Bidder’s experience and qualifications and the proposed communications solution presented in the Bidder's proposal. the County requirements that are addressed only in the executive summary and not included the Bidder's proposal will be considered non-compliant.</t>
  </si>
  <si>
    <t>Failure to follow the instructions in this RFP may, at the County’s sole discretion, result in the rejection of Bidder’s proposal.</t>
  </si>
  <si>
    <t>Any questions and/or comments submitted by the Bidders after the due date may not be answered by the County.</t>
  </si>
  <si>
    <t>Only written communication executed by the County in the form of an amendment or addendum shall be considered binding.</t>
  </si>
  <si>
    <t>The County reserves the right to not award a Contract pursuant to this RFP.</t>
  </si>
  <si>
    <t>Bidder’s submission of a proposal shall not bestow any rights upon Bidder nor obligate the County in any manner.</t>
  </si>
  <si>
    <t>Proposals will be evaluated by the County's Selection Advisory committee who shall review, evaluate and verify information submitted by Bidder.</t>
  </si>
  <si>
    <t>Each Bidder, by submitting a proposal, agrees that if the County accepts its proposal, such Bidder will furnish all items and services upon the terms and conditions in this RFP and contract.</t>
  </si>
  <si>
    <t>The top three scoring Bidders may be asked to conduct a technology presentation of their proposed systems at a date and time to be determined by the County.</t>
  </si>
  <si>
    <t xml:space="preserve">Should the County determine in its sole discretion that only one Bidder is fully qualified, or that one Bidder is clearly more highly qualified than the others under consideration, a Contract may be negotiated and awarded to that Bidder. </t>
  </si>
  <si>
    <t>The County reserves the right to conduct negotiations from the proposals received or to award an Contract without negotiations. If such negotiations are conducted, the following conditions shall apply:</t>
  </si>
  <si>
    <t>The County may direct its Designated Agent to conduct negotiations on its behalf.</t>
  </si>
  <si>
    <t>The County reserves the right to request clarification from Bidders during the evaluation of proposals. Such clarification is intended to assist the County in awarding a Contract that is most advantageous to the County.</t>
  </si>
  <si>
    <t xml:space="preserve">The County expressly reserves the right to accept or reject any or all proposals, modifications, or alterations or waive any technicalities or provisions, with or without cause. </t>
  </si>
  <si>
    <t xml:space="preserve">The County shall make the final selection of the awarded Bidder. Each Bidder that submitted a proposal will receive written notification of The County’s final decision. </t>
  </si>
  <si>
    <t>Any objection to the County's final decision will be handled according  to applicable state and local procurement laws.</t>
  </si>
  <si>
    <t>Should the County and Bidder mutually agree that the charges/fees are to be discontinued, Bidder shall refund each called party for the unapproved charges/fees from the date the charges/fees were implemented until the date the charges/fees were discontinued.</t>
  </si>
  <si>
    <t>The County requests that all payments be sent via wire transfer; and</t>
  </si>
  <si>
    <t>The County requires that the traffic detail reports be sent electronically in Comma Separated Values (CSV) format.</t>
  </si>
  <si>
    <t xml:space="preserve">Bidder shall provide daily raw Call Detail Records (CDRs) the next business day following the day of traffic and monthly billing files to the County no later than the 25th day of the month following the month of traffic. </t>
  </si>
  <si>
    <t>Should the County and Bidder mutually agree that the charges/fees are to be discontinued, Bidder shall refund each visitor or inmate for the unapproved charges/fees from the date the charges/fees were implemented until the date the charges/fees were discontinued.</t>
  </si>
  <si>
    <t>Payment and reports for video visitation sessions are due to the County on or before the 25th day of the month following the activity/session month.</t>
  </si>
  <si>
    <t>Should the County and Bidder mutually agree that the charges/fees are to be discontinued, Bidder shall refund each end-user or inmate for the unapproved charges/fees from the date the charges/fees were implemented until the date the charges/fees were discontinued.</t>
  </si>
  <si>
    <t>Should the County and Bidder mutually agree that the charges/fees will remain, the County and Bidder shall mutually agree on a method for compensation.</t>
  </si>
  <si>
    <t>Payments and reports for Tablets are due to the County on or before the 25th day of the month following the month of activity.</t>
  </si>
  <si>
    <t>Bidder shall furnish, install and maintain 7 telephone(s) in the lobby for use by the general public. The lobby telephones shall process free 5-minute Local, Intralata/Intrastate, Intralata/Interstate, Interlata/Intrastate, Interlata/Interstate and International calls. The lobby telephone(s) shall be furnished, installed and maintained by Bidder at no cost to the County.</t>
  </si>
  <si>
    <t>Bidder will implement any rate adjustments for any and all inmate communication systems requested by the County within 10 calendar days of said request, subject to regulatory approval, as applicable.</t>
  </si>
  <si>
    <t>The County shall have access to such account information upon request.</t>
  </si>
  <si>
    <t xml:space="preserve">Bidder must exhibit to the County a best effort approach to the completion of the repairs or replacement during the first 24-hours following notification of a problem. </t>
  </si>
  <si>
    <t xml:space="preserve">The County shall be notified of progress and/or delays in progress until the problems are resolved. </t>
  </si>
  <si>
    <t>All operation, maintenance and repair issues regarding inmate communication services shall be reported by Bidder to the County promptly.</t>
  </si>
  <si>
    <t>For the initial installation, Bidder will work with the County and the incumbent inmate communication services provider to ensure an orderly transition of services, responsibilities and continuity of the services required by the County.</t>
  </si>
  <si>
    <t>Upon expiration, termination, or cancellation of the Contract, Bidder shall accept the direction of the County to ensure all inmate communication services are smoothly transitioned. At a minimum, the following shall apply:</t>
  </si>
  <si>
    <t>At no cost to the County , Bidder shall supply 1 workstation(s) which shall become the property of the County after expiration, cancellation or termination of the Contract to allow the County access to all CDRs, call and visitation recordings, documentation, reports, data contained in the inmate communication applications/systems.</t>
  </si>
  <si>
    <t>Bidder shall discontinue providing service or accepting new assignments under the terms of the Contract, on the date specified by the County. Bidder agrees to continue providing all services in accordance with the terms and conditions, requirements and specifications of the Contract for a period not to exceed 90 calendar days after the expiration, termination or cancellation date of the Contract. Revenue share will be due and payable by Bidder to the County at the percentage provided in the Contract until inmate communication services are no longer handled by Bidder.</t>
  </si>
  <si>
    <t xml:space="preserve">Bidder shall install a separate, dedicated network to accommodate all inmate communication services. Bidder’s inmate communication services shall not be configured to reside on or use the County’s network. </t>
  </si>
  <si>
    <t>Bidder shall install/mount all inmate communication services equipment in accordance with the County’s requirements.</t>
  </si>
  <si>
    <t xml:space="preserve">A separate power supply shall not be required for the inmate communication services equipment. A power source will be made available by the County for the inmate communication services. </t>
  </si>
  <si>
    <t>Bidder shall correct any damage to the County’s property caused by maintenance or installation associated with the inmate communication services, including repairs to walls and ceilings.</t>
  </si>
  <si>
    <t xml:space="preserve">All Bidder employees will comply with the County’s policies and procedures. </t>
  </si>
  <si>
    <t>Bidder shall provide onsite training for each inmate communication service to the County’s staff. Additional training (onsite or via the web) shall be provided to new staff at no cost to the County. Training manuals shall be provided to the County’s staff at all training meetings and will become the property of the County. At the County's request, Bidder shall provide a downloadable version of all user manuals and training materials.</t>
  </si>
  <si>
    <t>When requested by the County, informational pamphlets shall be available to inmates and end-users and shall describe the applicable features and functionalities of each inmate communication service.</t>
  </si>
  <si>
    <t>Bidder shall provide the County with written notice, including detailed information, of any new inmate communications service software upgrades or additional features to be added to either system, within 30 days of the introduction of the new software or features into the industry.</t>
  </si>
  <si>
    <t>Bidder shall provide the County with inmate communication services software upgrades as they become available. All upgrades must be within 1 release of the newest operating system and provided to the County at no additional cost.</t>
  </si>
  <si>
    <t>Bidder shall perform extensive testing on all system changes or upgrades to any of the inmate communication services, prior to introducing them to the County. At a minimum, this shall include the following:</t>
  </si>
  <si>
    <t>Bidder shall provide the County with written details regarding any change to voice prompts, dialing or video visitation procedures or processes impacting inmates and end-users/visitors.</t>
  </si>
  <si>
    <t>All said changes shall be made by Bidder at no cost to the County.</t>
  </si>
  <si>
    <t>Bidder shall provide a sufficient amount of bandwidth to ensure inmates are allowed to place calls 99.9%  of the time. The County reserves the right to require Bidder to revise its configuration to the County's reasonable satisfaction to resolve any inmate complaints of reception degradation or unavailable service which arise as a result of Bidder's ITS configuration. Such changes shall be completed by Bidder at no cost to the County.</t>
  </si>
  <si>
    <t>At the County's request, Bidder shall provide a report documenting the completion ratio on a monthly basis or other frequency designated by the County.</t>
  </si>
  <si>
    <t>The reception quality shall meet telecommunication industry standards and shall be at least equal to the quality available to the general public. Bidder shall accept the County’s reasonable decision regarding whether the reception quality is acceptable.</t>
  </si>
  <si>
    <t>The inmate may record a name only once (with the first call attempted); the recorded name will be stored in the ITS and shall be played back with all subsequent call attempts. The County requires no more than 2 seconds be allowed for the inmate to record a name; this setting shall be configurable in the ITS; or</t>
  </si>
  <si>
    <t>For calls that are not completed, the ITS shall play a recorded message to the inmate detailing why the call was not completed. The County reserves the right to request Bidder to modify/revise the recordings at any time during the Contract at no cost to The County and within 30 days of the request.</t>
  </si>
  <si>
    <t>Bidder shall provide the County with the capability to search, query and export end-user pre-paid account information for investigative purposes. The County shall be capable of validating account holder status, number of pre-paid deposits and associated amounts, generating reports identifying, at a minimum, associated telephone numbers, method of payment, inmates from which calls are accepted, the number of completed calls with an associated date and time, any pre-paid funding fees and other applied charges and taxes.</t>
  </si>
  <si>
    <t>The ITS shall have the capability to customize reports in a form mutually agreed upon by the County and Bidder.</t>
  </si>
  <si>
    <t>Program a specific speed dial code to selected telephone numbers as determined by the County and at no cost to the County and without the assistance of Bidder; and</t>
  </si>
  <si>
    <t>Query the CDRs for inmate activities and calling patterns, including the provision of reverse look-up at no cost to the County. The reverse look-up feature shall include, at a minimum, the end-user's name and billing address for all collect and pre-paid calls.</t>
  </si>
  <si>
    <t>The ITS shall be able to accommodate pro-bono calls to consulates for all countries which may be required for ICE detainees. This option, when requested by the County, shall be provided at no cost to the County. Bidder shall accept the County’s direction for how pro bono calling services are configured via the ITS.</t>
  </si>
  <si>
    <t xml:space="preserve">Bidder shall be able to establish an informant line at no cost to the County. Calls to the informant line shall be free and shall be routed via the ITS to a destination designated by the County. </t>
  </si>
  <si>
    <t>Route free calls via the ITS to a destination provided and designated by the County which may be the same as that used for the County informant line.</t>
  </si>
  <si>
    <t>At no cost to the County, provide a telephone line to the County dedicated for PREA calls to which the calls will be routed as free.</t>
  </si>
  <si>
    <t>The ITS shall be able to shut down and/or disable an individual telephone or telephone group(s) quickly and selectively without affecting other telephones or telephone group(s). The County must be able to shut down the ITS via a workstation, the ITS user application and/or by cut-off switches at several locations including, but not limited to:</t>
  </si>
  <si>
    <t>As specified by the County, the ITS shall have the capability to allow calls to specific numbers at specified times during the day.</t>
  </si>
  <si>
    <t>The ITS shall have the capability to track PAN changes based on a frequency required by the County. The ITS shall have the capability to notify the user if a PAN change is requested to be made outside of the allowed timeframe (e.g. every 90 days).</t>
  </si>
  <si>
    <t>The live monitoring feature shall display a list of calls in progress to allow the County to scan through all calls in progress or to listen to a specific call. At minimum the default view shall sort calls in chronological order. Private calls, such as attorney calls, shall be indicated as such in the display window. For the purpose of call monitoring, the County prefers that the ITS display the fields below. Bidder shall indicate any display fields not currently available.</t>
  </si>
  <si>
    <t>Bidder shall be responsible for supplying all storage media (CDs/DVDs, USB drives) at no cost to the County throughout the life of the Contract and any renewal terms.</t>
  </si>
  <si>
    <t>Bidder shall provide remote access to the ITS at no cost to the County.</t>
  </si>
  <si>
    <t xml:space="preserve">For the term of the Contract, the County shall have access to all CDRs from all workstations and remote access computers, based on the user’s access level. </t>
  </si>
  <si>
    <t xml:space="preserve">The County reserves the right to require Bidder to provide onsite storage of all call recording as no cost. </t>
  </si>
  <si>
    <t xml:space="preserve">The VVS shall consist of hardware, firmware and software designed to enable the County to initiate, monitor, record, and retrieve video visitation sessions. </t>
  </si>
  <si>
    <t>Upon completion of the initial installation and any ongoing installations, Bidder shall provide the County with a list of inmate and visitor video visitation stations, specifications, and location of each unit.</t>
  </si>
  <si>
    <t>Video visitation rate use flyers and/or additional video visitation related information shall be provided by Bidder upon County’s request and at no cost.</t>
  </si>
  <si>
    <t>The VVS shall be capable of requiring the general public to acknowledge and agree to the terms and conditions associated with the County’s visitation policies as part of the registration process and with each scheduled visitation session.</t>
  </si>
  <si>
    <t>The VVS shall have the capability to allow authorized the County staff to create the following restrictions with customizable durations:</t>
  </si>
  <si>
    <t>Allow the County to enter comments or add notes to a visit;</t>
  </si>
  <si>
    <t>The VVS shall allow the County to determine if a visit is to be cancelled if the visitor does not check-in on time or after a set amount of time, and if the visitation session will count against the inmate's visitation quota.</t>
  </si>
  <si>
    <t xml:space="preserve">The County requires the retention of video visitation sessions online for 90 days. </t>
  </si>
  <si>
    <t>Tablets shall be configured to only allow inmates access to the services and applications approved by the County. Additional applications shall be mutually agreed upon by the County and Bidder. Inmates shall be prohibited from having any access to any external applications. Tablets must communicate with pre-approved applications and servers only.</t>
  </si>
  <si>
    <t>Tablets shall be provided to the County pre-loaded with the County approved applications offering a variety of games, music, entertainment and education, as well as free applications / services.</t>
  </si>
  <si>
    <t>PDF documents approved by the County;</t>
  </si>
  <si>
    <t>The reports shall be available to the County and its agency partners from all control workstations and remote access computers depending on the user’s access level.</t>
  </si>
  <si>
    <t xml:space="preserve">Grievance application shall integrate with the County required internal grievance system at no cost to the County. </t>
  </si>
  <si>
    <t xml:space="preserve">Bidder shall provide additional Tablets, WAPs and charging stations, as needed, throughout the term of the Contract at no cost to the County. </t>
  </si>
  <si>
    <t>Upon completion of the initial installation and any ongoing installations, Bidder shall provide the County with a list of all Tablets, charging stations, equipment specifications and locations of each device.</t>
  </si>
  <si>
    <t>The County reserves the right to specify the allowed number of characters to be transmitted in any incoming and outgoing electronic message; this shall be configurable based on the County's request.</t>
  </si>
  <si>
    <t xml:space="preserve">The County will not be responsible for any costs associated with an interface, if one is required, to implement any of the technologies associated with the kiosks. </t>
  </si>
  <si>
    <t xml:space="preserve">Bidder will follow the County directions in the location and placement of the kiosks. </t>
  </si>
  <si>
    <t>Every Tuesday, Bidder shall provide to the County a detailed weekly ACH reconciliation report that includes all credit and debit card and cash transactions for the preceding week. (Monday-Sunday)</t>
  </si>
  <si>
    <t xml:space="preserve">Bidder shall be responsible for all maintenance, including all repairs and replacements, collections, accounting, reporting and remitting of funds back to the County for deposit into the appropriate inmate accounts at no cost to the County. </t>
  </si>
  <si>
    <t>Bidder acknowledges to the best of his/her knowledge no addendum has been issued by the County.</t>
  </si>
  <si>
    <t xml:space="preserve">All proposals failing to meet the Proposal Due Date specified in the RFP Schedule of Events will be returned to the Bidder unopened. </t>
  </si>
  <si>
    <t>SUBSECTION 1 - PROJECT SCOPE</t>
  </si>
  <si>
    <t>Project Scope</t>
  </si>
  <si>
    <t>—</t>
  </si>
  <si>
    <r>
      <t>The Selection Advisory Committee shall evaluate the proposals in accordance with</t>
    </r>
    <r>
      <rPr>
        <u/>
        <sz val="11"/>
        <color theme="1"/>
        <rFont val="Calibri"/>
        <family val="2"/>
      </rPr>
      <t xml:space="preserve"> </t>
    </r>
    <r>
      <rPr>
        <b/>
        <sz val="11"/>
        <color theme="1"/>
        <rFont val="Calibri"/>
        <family val="2"/>
      </rPr>
      <t xml:space="preserve">Attachment 1, Section C.1 (Evaluation Criteria) </t>
    </r>
    <r>
      <rPr>
        <sz val="11"/>
        <color theme="1"/>
        <rFont val="Calibri"/>
        <family val="2"/>
      </rPr>
      <t>and the process as outlined in this section (Section C).</t>
    </r>
  </si>
  <si>
    <r>
      <t xml:space="preserve">The BAFO is part of the weighted evaluation criteria outlined in </t>
    </r>
    <r>
      <rPr>
        <b/>
        <sz val="11"/>
        <color theme="1"/>
        <rFont val="Calibri"/>
        <family val="2"/>
      </rPr>
      <t>Attachment 1, Section C.1 (Evaluation Criteria)</t>
    </r>
    <r>
      <rPr>
        <sz val="11"/>
        <color theme="1"/>
        <rFont val="Calibri"/>
        <family val="2"/>
      </rPr>
      <t>.</t>
    </r>
  </si>
  <si>
    <r>
      <rPr>
        <b/>
        <sz val="11"/>
        <color theme="1"/>
        <rFont val="Calibri"/>
        <family val="2"/>
      </rPr>
      <t>Service:</t>
    </r>
    <r>
      <rPr>
        <sz val="11"/>
        <color theme="1"/>
        <rFont val="Calibri"/>
        <family val="2"/>
      </rPr>
      <t xml:space="preserve"> Disaster Recovery, Bidder Personnel, Customer Service Maintenance</t>
    </r>
  </si>
  <si>
    <r>
      <rPr>
        <b/>
        <sz val="11"/>
        <color theme="1"/>
        <rFont val="Calibri"/>
        <family val="2"/>
      </rPr>
      <t>Cost Proposal</t>
    </r>
    <r>
      <rPr>
        <sz val="11"/>
        <color theme="1"/>
        <rFont val="Calibri"/>
        <family val="2"/>
      </rPr>
      <t>: Rates, Fees, Revenue Share/Cost Recoupment, Alternative/Additional Proposal in</t>
    </r>
    <r>
      <rPr>
        <b/>
        <sz val="11"/>
        <color theme="1"/>
        <rFont val="Calibri"/>
        <family val="2"/>
      </rPr>
      <t xml:space="preserve"> Attachment 1, Section L ( Rates, Fees and Revenue Share)</t>
    </r>
  </si>
  <si>
    <r>
      <t xml:space="preserve">Bidder shall provide a sample CDR (showing all raw fields available, including those specified above and additional fields) to demonstrate how Bidder shall meet the above requirements. Fields not included shall be considered exceptions. The sample CDR file shall be included in Bidder's response as outlined in </t>
    </r>
    <r>
      <rPr>
        <b/>
        <sz val="11"/>
        <color theme="1"/>
        <rFont val="Calibri"/>
        <family val="2"/>
      </rPr>
      <t>Attachment 1, Section B.1 (Proposal Order)</t>
    </r>
    <r>
      <rPr>
        <sz val="11"/>
        <color theme="1"/>
        <rFont val="Calibri"/>
        <family val="2"/>
      </rPr>
      <t>.</t>
    </r>
  </si>
  <si>
    <r>
      <t xml:space="preserve">Bidder shall provide a sample miscellaneous charges/fees report (showing all raw fields available, including those specified above and additional fields) to demonstrate how Bidder shall meet the above requirements. Fields not included shall be considered exceptions. The sample file shall be included in Bidder's response as outlined in </t>
    </r>
    <r>
      <rPr>
        <b/>
        <sz val="11"/>
        <color theme="1"/>
        <rFont val="Calibri"/>
        <family val="2"/>
      </rPr>
      <t>Attachment 1, Section B.1 (Proposal Order)</t>
    </r>
    <r>
      <rPr>
        <sz val="11"/>
        <color theme="1"/>
        <rFont val="Calibri"/>
        <family val="2"/>
      </rPr>
      <t>.</t>
    </r>
  </si>
  <si>
    <r>
      <t xml:space="preserve">The telephone sets shall be suitable for a correctional environment, stainless steel, sturdy, non-coin, vandal and tamper resistant; the cord length for the inmate and visitation telephones is specified in </t>
    </r>
    <r>
      <rPr>
        <b/>
        <sz val="11"/>
        <color theme="1"/>
        <rFont val="Calibri"/>
        <family val="2"/>
      </rPr>
      <t>Attachment 1- Section K (Facility Specifications).</t>
    </r>
  </si>
  <si>
    <r>
      <t xml:space="preserve">Bidder shall provide the number of TDD telephones and ports and VRS units specified in </t>
    </r>
    <r>
      <rPr>
        <b/>
        <sz val="11"/>
        <color theme="1"/>
        <rFont val="Calibri"/>
        <family val="2"/>
      </rPr>
      <t>Attachment 1, Section K (Facility Specifications)</t>
    </r>
    <r>
      <rPr>
        <sz val="11"/>
        <color theme="1"/>
        <rFont val="Calibri"/>
        <family val="2"/>
      </rPr>
      <t>; and</t>
    </r>
  </si>
  <si>
    <r>
      <t xml:space="preserve">VVS stations shall be suitable for a correctional environment, stainless steel, sturdy, vandal and tamper resistant with a shatter proof screen. VVS stations shall include the cord length requirements as those for telephone sets as described in </t>
    </r>
    <r>
      <rPr>
        <b/>
        <sz val="11"/>
        <color theme="1"/>
        <rFont val="Calibri"/>
        <family val="2"/>
      </rPr>
      <t>Attachment 1, Section K (Facility Specifications).</t>
    </r>
  </si>
  <si>
    <r>
      <rPr>
        <sz val="7"/>
        <color theme="1"/>
        <rFont val="Calibri"/>
        <family val="2"/>
      </rPr>
      <t xml:space="preserve"> </t>
    </r>
    <r>
      <rPr>
        <sz val="12"/>
        <color theme="1"/>
        <rFont val="Calibri"/>
        <family val="2"/>
      </rPr>
      <t>Allow for visitation time extension during any running visit;</t>
    </r>
  </si>
  <si>
    <t>Per Message</t>
  </si>
  <si>
    <r>
      <rPr>
        <b/>
        <sz val="12"/>
        <color theme="1"/>
        <rFont val="Calibri"/>
        <family val="2"/>
      </rPr>
      <t>RFP ATTACHMENT 1: MANDATORY REQUIREMENTS</t>
    </r>
    <r>
      <rPr>
        <sz val="12"/>
        <color theme="1"/>
        <rFont val="Calibri"/>
        <family val="2"/>
      </rPr>
      <t xml:space="preserve">
Sections B through O including all subsections and numbered items.</t>
    </r>
  </si>
  <si>
    <t>Facility Name/Address</t>
  </si>
  <si>
    <t>Facility Information</t>
  </si>
  <si>
    <t>Fairfax Adult Detention Center
10520 Judicial Drive
Fairfax, VA 22030</t>
  </si>
  <si>
    <t>Hours of Availability for Video Visitation Stations:</t>
  </si>
  <si>
    <t>SUBSECTION 6 - CURRENT VVS RATES</t>
  </si>
  <si>
    <t>Type Visit</t>
  </si>
  <si>
    <t>Per Minute Rate</t>
  </si>
  <si>
    <t>Avg Visit Cost / Number of Credits</t>
  </si>
  <si>
    <t xml:space="preserve">Onsite Video Visit </t>
  </si>
  <si>
    <t>No Charge</t>
  </si>
  <si>
    <t>Paid Remote Video Visit</t>
  </si>
  <si>
    <t>$3.00 / 300 credits</t>
  </si>
  <si>
    <t>VVS SERVICE CREDIT RATES/FEES</t>
  </si>
  <si>
    <t>Amount ($)</t>
  </si>
  <si>
    <t>Number of Credits/Frequency</t>
  </si>
  <si>
    <t>Service Credits (for Paid Remote Video Visits):</t>
  </si>
  <si>
    <t>1 credit</t>
  </si>
  <si>
    <t>Minimum Service Credit purchase amount:</t>
  </si>
  <si>
    <t>500 credits</t>
  </si>
  <si>
    <t>Maximum Service Credit purchase amount:</t>
  </si>
  <si>
    <t>No Maximum</t>
  </si>
  <si>
    <t>Service Credit Purchase Transaction Fee:</t>
  </si>
  <si>
    <t>Per transaction</t>
  </si>
  <si>
    <t>SUBSECTION 7 - CURRENT TABLET CHARGES/FEES</t>
  </si>
  <si>
    <t>Category</t>
  </si>
  <si>
    <t xml:space="preserve">Amount ($) </t>
  </si>
  <si>
    <t>Educational</t>
  </si>
  <si>
    <t xml:space="preserve">Digital Law Library </t>
  </si>
  <si>
    <t>SmartRequests digital inmate requests/grievances</t>
  </si>
  <si>
    <t>Commissary Ordering</t>
  </si>
  <si>
    <t>Purple VRS</t>
  </si>
  <si>
    <t>Electronic Messages (Free)</t>
  </si>
  <si>
    <t>2 Free Messages</t>
  </si>
  <si>
    <t>Per inmate per week</t>
  </si>
  <si>
    <t>Electronic Messages (Paid)</t>
  </si>
  <si>
    <t>50 credits per message</t>
  </si>
  <si>
    <t>100 credits per photo</t>
  </si>
  <si>
    <t>Entertainment Media-Movies</t>
  </si>
  <si>
    <t>1 credit per minute</t>
  </si>
  <si>
    <t>Entertainment Media-Music</t>
  </si>
  <si>
    <t>Entertainment Media-Games</t>
  </si>
  <si>
    <t>Entertainment Media-Books</t>
  </si>
  <si>
    <t>TABLET REVENUE SHARE (%)</t>
  </si>
  <si>
    <t>Revenue Share (%)</t>
  </si>
  <si>
    <t>Electronic Messages and Photos:</t>
  </si>
  <si>
    <t>Tablet Revenue Share:</t>
  </si>
  <si>
    <t xml:space="preserve">SECTION 8 -LOBBY KIOSK FEES </t>
  </si>
  <si>
    <t>LOBBY KIOSK FEES</t>
  </si>
  <si>
    <t>$0.01 - $99.99   ………….</t>
  </si>
  <si>
    <t>$2.00 per deposit</t>
  </si>
  <si>
    <t>$100.00 - $3,000.00  …..</t>
  </si>
  <si>
    <t>$2.00 + $1.00 per $100 deposited</t>
  </si>
  <si>
    <t>$0.01 and up</t>
  </si>
  <si>
    <t>$2.95 + 3% of deposited amount</t>
  </si>
  <si>
    <t>Interstate and Domestic International</t>
  </si>
  <si>
    <r>
      <t xml:space="preserve">The County requires that electronic messaging shall be made available to inmates via the Tablets to send and receive electronic mail and/or text messages at the rates specified in </t>
    </r>
    <r>
      <rPr>
        <b/>
        <sz val="11"/>
        <color theme="1"/>
        <rFont val="Calibri"/>
        <family val="2"/>
      </rPr>
      <t>Attachment 1, Section L (Rates, Fees and Revenue Share).</t>
    </r>
  </si>
  <si>
    <t xml:space="preserve">Bidder shall not contact any of the County's employees or any employee at the Facility regarding this RFP during the RFP process. Inappropriate contact by Bidder may result in the County’s rejection of Bidder’s proposal. </t>
  </si>
  <si>
    <t xml:space="preserve">Any additional fees to be added to the called party’s bill or paid by the calling or called party (including those associated with establishing/funding pre-paid collect accounts) for inmate telephone calls from the Facility must be approved by the County prior to implementation. </t>
  </si>
  <si>
    <t>Any additional fees to be charged to end-users or inmates for the use of Tablets or Tablet applications at the Facility must be approved by the County prior to implementation. The County and Bidder shall mutually agree on the method for revenue share due the County associated with the additional charges/fees.</t>
  </si>
  <si>
    <t>Bidder shall not prevent the completion of a pre-paid collect call if the end-user’s pre-paid collect balance is less than the average cost of a call (regardless of call type) from the Facility.</t>
  </si>
  <si>
    <t>Bidder shall be capable of configuring pre-paid cards for use outside of the Facility.</t>
  </si>
  <si>
    <t>Bidder shall notify the County any time a technician will be dispatched to the Facility and prior to the technician’s arrival.</t>
  </si>
  <si>
    <t xml:space="preserve">Installation of all cabling, telephones, video visitation stations, Tablets, and related equipment shall be accomplished during normal business hours at the Facility or as otherwise specified by the Facility Administrator. </t>
  </si>
  <si>
    <t>Bidder shall clean-up and remove all trash and packaging materials resulting from work performed. Unless otherwise specified by the County, no equipment, inventory or spare parts shall be stored by Bidder at the Facility.</t>
  </si>
  <si>
    <t xml:space="preserve">All Bidder employees shall obtain, at Bidder’s cost, the appropriate personnel background security clearance prior to arrival at the Facility. </t>
  </si>
  <si>
    <t>Entry to the Facility is subject to the approval of the County’s Facility Administrator.</t>
  </si>
  <si>
    <t>Bidder shall receive written permission from the County, before scheduling or proceeding with any functionality changes to the inmate communication services at the Facility, especially if the changes will cause an interruption in service.</t>
  </si>
  <si>
    <t>Bidder shall work with the Facility to schedule all changes and/or upgrades during a time when the inmate communication services are not being used regularly by the inmates. Bidder shall coordinate a convenient time and day with the County to implement the changes or upgrades to avoid an interruption in service.</t>
  </si>
  <si>
    <t>Use of existing conduit, raceways, cable, wiring, switches, circuits, and terminals within the Facility is at the risk of Bidder. Exposed wiring is not permitted. Ownership of any wiring or conduit installed under the Contract by Bidder becomes the County’s property upon termination and/or expiration of the Contract.</t>
  </si>
  <si>
    <t>The ITS shall have the capability to allow the County to create, view and track service tickets associated with the ITS or Facility.</t>
  </si>
  <si>
    <t>TDD telephones shall be able to work with the ITS at the Facility.</t>
  </si>
  <si>
    <t>Bidder shall have the capability to allow the County to maintain the same telephone number currently in place at all Facility and/or utilize any telephone number specified by the County.</t>
  </si>
  <si>
    <r>
      <t>The ITS shall be capable of limiting the length of a call, providing service at specified times of the day and allowing a maximum number of minutes or seconds per inmate, per month. The current call time limit for the Facility is specified in</t>
    </r>
    <r>
      <rPr>
        <b/>
        <sz val="11"/>
        <color theme="1"/>
        <rFont val="Calibri"/>
        <family val="2"/>
      </rPr>
      <t xml:space="preserve"> Attachment 1, Section K (Facility Specifications).</t>
    </r>
  </si>
  <si>
    <t xml:space="preserve">The ITS shall be capable of monitoring and recording all inmate calls and visitation sessions from any telephone within the Facility unless there are restrictions that prohibit the recording and monitoring of certain calls and visitation sessions such as attorney-client privilege. </t>
  </si>
  <si>
    <t xml:space="preserve">The ITS shall allow designated users at the Facility to play back a recorded call/visitation session in progress (e.g. live monitoring) via the ITS user application. </t>
  </si>
  <si>
    <t>At no cost to the County, Bidder shall install additional telephones (inmate and visitation), monitoring and recording equipment as needed, within 30 days of request. This includes newly constructed or expanded buildings and Facility.</t>
  </si>
  <si>
    <t>Bidder shall provide informational flyers/posters in both English and Spanish outlining all Tablet services/offerings, and the cost of those services to post at the Facility at no cost to the County.</t>
  </si>
  <si>
    <t>This pre-bid conference evaluation registration form must be completed and returned to the RFP contact specified in the RFP on or before the date specified in the Schedule of Events. The Facility will provide an escort.</t>
  </si>
  <si>
    <t xml:space="preserve">Bidder shall install, repair, and maintain all Bidder-provided equipment, including but not limited to, any wiring or cable work required from the demarcation throughout the Facility. All Bidder-provided equipment, installation, maintenance, repair costs, and all costs or losses due to vandalism shall be the total responsibility of the Bidder. </t>
  </si>
  <si>
    <t>At the request of the County, Bidder shall coordinate the presence of a technician at the Facility on the day of implementation to place test calls, video visitation session and Tablet transactions and ensure all inmate communication services are functioning properly.</t>
  </si>
  <si>
    <t>Bidder agrees that if any cabling work is required as part of any installation, all new cables shall be used and marked clearly and legibly at both ends, and meet all applicable wiring standards for commercial buildings and must be approved by the Facility maintenance personnel.</t>
  </si>
  <si>
    <t>Bidder agrees to obtain the County’s written approval before making any physical changes to the Facility, such as drilling into walls, floors, ceilings or any other portion of the Facility. This includes existing, newly constructed and/or expanded Facilities.</t>
  </si>
  <si>
    <t xml:space="preserve">The County requires Bidder to provide payment kiosks at the Facility for use by visitors to the Facility. The kiosk payment services shall include, but not be limited to, deposits into an inmate trust, commissary, pre-paid collect or debit account. </t>
  </si>
  <si>
    <t>Onsite Video Visitation</t>
  </si>
  <si>
    <t>Remote Video Visitation</t>
  </si>
  <si>
    <t xml:space="preserve">ITS REQUIRED CALLING RATES </t>
  </si>
  <si>
    <t>Cost/15-Minute Call</t>
  </si>
  <si>
    <r>
      <t>$0.07 + int’l carrier cost</t>
    </r>
    <r>
      <rPr>
        <vertAlign val="superscript"/>
        <sz val="11"/>
        <color rgb="FF000000"/>
        <rFont val="Calibri"/>
        <family val="2"/>
      </rPr>
      <t>[1]</t>
    </r>
    <r>
      <rPr>
        <sz val="11"/>
        <color rgb="FF000000"/>
        <rFont val="Calibri"/>
        <family val="2"/>
      </rPr>
      <t xml:space="preserve"> </t>
    </r>
  </si>
  <si>
    <t>Company</t>
  </si>
  <si>
    <t>Contact Name</t>
  </si>
  <si>
    <t>Phone Number &amp; Email</t>
  </si>
  <si>
    <t>SUBSECTION 2 - EQUIPMENT REQUIREMENTS</t>
  </si>
  <si>
    <t>Required Equipment</t>
  </si>
  <si>
    <t>Quantity/Specification</t>
  </si>
  <si>
    <t>SUBSECTION 1 - FACILITY INFORMATION</t>
  </si>
  <si>
    <t>SUBSECTION 3 - INTERFACE CONTACT INFORMATION</t>
  </si>
  <si>
    <t>SUBSECTION 4 - CURRENT ITS RATES, FEES AND CALL STATISTICS</t>
  </si>
  <si>
    <t>BASED ON MOST RECENT 12 MONTHS' CALLS</t>
  </si>
  <si>
    <t>Call/Bill Type</t>
  </si>
  <si>
    <t>Intralata/Interstate</t>
  </si>
  <si>
    <t>VVS REQUIRED RATES</t>
  </si>
  <si>
    <r>
      <t>This section of the RFP is intended to provide Contractors with detailed information regarding the inmate population, required equipment and current inmate communication environment at Customer's Facility.</t>
    </r>
    <r>
      <rPr>
        <b/>
        <sz val="12"/>
        <rFont val="Calibri"/>
        <family val="2"/>
      </rPr>
      <t xml:space="preserve"> Average Monthly Statistics provided are based off the most recent 3 months traffic/activity at Customer's Facility.</t>
    </r>
  </si>
  <si>
    <t>This form requires the signature of an authorized Contractor Representative. Responses submitted without an authorized signature shall not be considered for evaluation or award.</t>
  </si>
  <si>
    <t>SUBSECTION 1 - ITS RATES AND FEES</t>
  </si>
  <si>
    <t>Varies</t>
  </si>
  <si>
    <t>SUBSECTION 2 - VVS RATES AND FEES</t>
  </si>
  <si>
    <t>Rate</t>
  </si>
  <si>
    <t>Unit/Frequency</t>
  </si>
  <si>
    <r>
      <rPr>
        <b/>
        <sz val="11"/>
        <color theme="1"/>
        <rFont val="Calibri"/>
        <family val="2"/>
      </rPr>
      <t>Tablet Usage</t>
    </r>
    <r>
      <rPr>
        <sz val="11"/>
        <color theme="1"/>
        <rFont val="Calibri"/>
        <family val="2"/>
      </rPr>
      <t xml:space="preserve"> (where applicable)</t>
    </r>
  </si>
  <si>
    <t>Per Minute</t>
  </si>
  <si>
    <t>Tablet Content:</t>
  </si>
  <si>
    <t>No Charge Allowed</t>
  </si>
  <si>
    <t xml:space="preserve">  Educational </t>
  </si>
  <si>
    <t xml:space="preserve">  Electronic Messages</t>
  </si>
  <si>
    <t xml:space="preserve">  Photos</t>
  </si>
  <si>
    <t xml:space="preserve">  Video Messages</t>
  </si>
  <si>
    <t xml:space="preserve">  Entertainment Media - Games</t>
  </si>
  <si>
    <t xml:space="preserve">  Entertainment Media - Movies</t>
  </si>
  <si>
    <t xml:space="preserve">  Entertainment Media - Music</t>
  </si>
  <si>
    <t xml:space="preserve">  Entertainment Media - Streaming </t>
  </si>
  <si>
    <t xml:space="preserve">  Entertainment Media - Subscriptions</t>
  </si>
  <si>
    <t xml:space="preserve">  Other Paid Content (Specify)</t>
  </si>
  <si>
    <r>
      <rPr>
        <b/>
        <sz val="11"/>
        <color theme="1"/>
        <rFont val="Calibri"/>
        <family val="2"/>
      </rPr>
      <t>Other</t>
    </r>
    <r>
      <rPr>
        <sz val="11"/>
        <color theme="1"/>
        <rFont val="Calibri"/>
        <family val="2"/>
      </rPr>
      <t xml:space="preserve"> (Specify):</t>
    </r>
  </si>
  <si>
    <t>Per Game</t>
  </si>
  <si>
    <t>Per Movie Rental</t>
  </si>
  <si>
    <t>Per Song</t>
  </si>
  <si>
    <t>TABLET REVENUE SHARE:</t>
  </si>
  <si>
    <t>Comments</t>
  </si>
  <si>
    <r>
      <rPr>
        <b/>
        <sz val="11"/>
        <color theme="1"/>
        <rFont val="Calibri"/>
        <family val="2"/>
      </rPr>
      <t>Tablet Content (%)</t>
    </r>
    <r>
      <rPr>
        <sz val="11"/>
        <color theme="1"/>
        <rFont val="Calibri"/>
        <family val="2"/>
      </rPr>
      <t xml:space="preserve">
(includes Messaging &amp; Entertainment)</t>
    </r>
  </si>
  <si>
    <r>
      <rPr>
        <b/>
        <sz val="11"/>
        <color theme="1"/>
        <rFont val="Calibri"/>
        <family val="2"/>
      </rPr>
      <t xml:space="preserve">Other </t>
    </r>
    <r>
      <rPr>
        <sz val="11"/>
        <color theme="1"/>
        <rFont val="Calibri"/>
        <family val="2"/>
      </rPr>
      <t>(Specify)</t>
    </r>
  </si>
  <si>
    <t>Voicemail</t>
  </si>
  <si>
    <t>Inbound Only</t>
  </si>
  <si>
    <t>per 30 seconds</t>
  </si>
  <si>
    <t>Call Transcription Technology</t>
  </si>
  <si>
    <t>Cell Phone Detection</t>
  </si>
  <si>
    <t>No Cost</t>
  </si>
  <si>
    <t>Internal Facility Messaging</t>
  </si>
  <si>
    <t>Automated Facility Information / Answering System</t>
  </si>
  <si>
    <t>(OPTIONAL)</t>
  </si>
  <si>
    <t>Details</t>
  </si>
  <si>
    <t>Electronic Grievances/Requests</t>
  </si>
  <si>
    <t>This section of the RFP requires a response from Bidder. Bidder shall indicate whether Bidder will comply with the requirement, as written. Bidder shall specify “Read and Agree” or “Read and Do Not Agree” in the BIDDER RESPONSE space. Items answered with "Read and Agree" require no further comment or explanation from Bidder. Items answered with “Read and Do Not Agree” require a statement from the Bidder in the BIDDER COMMENT space as to why the requirement cannot be met and an explanation of how the Bidder proposes to meet the County’s needs without the required item. All statements where Bidder responded with "Read and Do Not Agree" must be listed in Attachment 1, Section M (Exceptions to RFP). Bidder comments will be evaluated in accordance with Attachment 1, Section C (Evaluation &amp; Selection) and Section C.1 (Evaluation Criteria).</t>
  </si>
  <si>
    <t xml:space="preserve">Inappropriate contact of the County's employees or any employee at the Facility regarding this RFP during the RFP process by Bidder may result in the County’s rejection of Bidder’s proposal. </t>
  </si>
  <si>
    <t>In the event of a protest, Bidder shall furnish a bond along with its protest submission in the form of a Surety Bond, Cashier’s Check or Irrevocable Letter of Credit (“Protest Bond”) issued by a company authorized to do business in the state of Virginia.  The Protest Bond must be made payable to the County in the amount of $150,000.00. If the protestor prevails, the Protest Bond will be returned to the protestor. If the protester does not prevail, the Protest Bond shall be retained by the County.</t>
  </si>
  <si>
    <r>
      <rPr>
        <b/>
        <sz val="11"/>
        <color theme="1"/>
        <rFont val="Calibri"/>
        <family val="2"/>
      </rPr>
      <t>Financial Transparency:</t>
    </r>
    <r>
      <rPr>
        <sz val="11"/>
        <color theme="1"/>
        <rFont val="Calibri"/>
        <family val="2"/>
      </rPr>
      <t xml:space="preserve"> Bidder Information, Validation, Available Options, End-User Payment Options, References</t>
    </r>
  </si>
  <si>
    <r>
      <t xml:space="preserve">Should Bidder adjust the rates in order to complete a call, Bidder shall incur liquidated damages as specified in </t>
    </r>
    <r>
      <rPr>
        <b/>
        <sz val="11"/>
        <color theme="1"/>
        <rFont val="Calibri"/>
        <family val="2"/>
      </rPr>
      <t xml:space="preserve">Attachment 2 - Agreement Terms. </t>
    </r>
    <r>
      <rPr>
        <sz val="11"/>
        <color theme="1"/>
        <rFont val="Calibri"/>
        <family val="2"/>
      </rPr>
      <t>The County shall notify Bidder of any approved adjustments in the rates of which the County becomes aware.</t>
    </r>
  </si>
  <si>
    <t>Bidder shall supply, at the County's request, signage, brochures, flyers regarding the ITS, VVS and Tablets and/or Bidder's pre-paid and debit programs at no cost to the County.</t>
  </si>
  <si>
    <t>Bidder shall conduct a preventative maintenance visit once a week checking each inmate communication device. The County will determine the date and time of the preventative maintenance visit.</t>
  </si>
  <si>
    <t xml:space="preserve">Bidder shall provide, install, maintain, replace and upgrade an Uninterruptible Power Supply (UPS) back-up power for the inmate communication services to ensure there is no loss of call, video or Tablet transaction processing and data storage in the event of a power failure. </t>
  </si>
  <si>
    <t>The telephones must not contain any removable exterior parts.</t>
  </si>
  <si>
    <t>6:00 AM until 11:00 PM Daily</t>
  </si>
  <si>
    <t>Tablets shall not utilize external speakers. Bidder shall ensure earbuds are clear and designed in accordance with standard correctional security and environmental concerns, including suicide prevention.</t>
  </si>
  <si>
    <t>Bidder's electronic message application shall have the capability to flag certain keywords for investigative review; the County shall have the capability to specify keywords, phrases and colloquialisms to be added to the security scanning feature, which shall be searchable. Bidder shall offer a default dictionary of such.</t>
  </si>
  <si>
    <t>SECTION L - RATES, FEES AND REVENUE SHARE</t>
  </si>
  <si>
    <t>Voice Biometrics Technology (Initial and Continuous)</t>
  </si>
  <si>
    <t>Describe 1) The nature of the exception AND 2) How Bidder’s response will still meet the RFP requirements.</t>
  </si>
  <si>
    <t>SECTION J - TABLET AND KIOSK REQUIRMENTS</t>
  </si>
  <si>
    <t>RFP Instructions and Format</t>
  </si>
  <si>
    <t xml:space="preserve">Section L </t>
  </si>
  <si>
    <t xml:space="preserve">Photographs, graphics, tables and other visual aids included as part of any page-limited section, such as the Bidder's proposal, are counted against the maximum page limit. </t>
  </si>
  <si>
    <t>If Bidder’s Proposal is accepted within the Acceptance Period, Bidder agrees to furnish any or all items or services as negotiated, and under the terms and conditions specified in this RFP, its amendments(s) and/or addenda and Contract.</t>
  </si>
  <si>
    <t>The awarded Bidder shall not unduly delay negotiations or execution of a Contract. Bidder is expected to respond promptly to the County's requests.</t>
  </si>
  <si>
    <t>Bidder must completely respond to all requests for information and forms contained in this RFP to be considered for award. Brochures and advertisements will be considered an incomplete reply to requests for information. Bidder is solely responsible for the accuracy and completeness of its proposal. Proposals considered incomplete by the County may be rejected without notification.</t>
  </si>
  <si>
    <t>Each piece of paper, printed on both sides, counts as 2 pages. For example, if the RFP response is allocated 100 pages, in print form it will be 50 individual sheets of paper.</t>
  </si>
  <si>
    <t>If Bidder’s proposal is accepted, the County shall create a Contract for execution by the County and the awarded Bidder, which shall contain the terms and conditions of the RFP, its addenda(s), Attachment 1 - Mandatory Inmate Communications Requirements and as negotiated by the County and awarded Bidder.</t>
  </si>
  <si>
    <t>SECTION B - RFP INSTRUCTIONS &amp; FORMAT</t>
  </si>
  <si>
    <t xml:space="preserve">This section of the RFP requires a response from Bidder. Bidder shall indicate whether Bidder will comply with the requirement, as written. Bidder shall specify “Read and Agree” or “Read and Do Not Agree” in the BIDDER RESPONSE space. All statements where Bidder responded with "Read and Do Not Agree" must be listed in Attachment 1, Section M (Exceptions to RFP). </t>
  </si>
  <si>
    <t>The County expressly reserves the right to accept or reject any or all proposals, with or without cause, modify, alter, waive any technicalities or provisions, or to accept the proposal which, in its sole judgment, is determined to be the best evaluated offer resulting from negotiation, taking into consideration the relative importance of technology, revenue-share payment offered, and other evaluation factors set forth in Attachment 1, Section C.1 (Evaluation Criteria).</t>
  </si>
  <si>
    <t xml:space="preserve">The County may request a Best and Final Offer (BAFO) from selected Bidder(s). A BAFO allows Bidder an opportunity to clarify or supplement its original proposal. Selected Bidders will be contacted in writing by the County requesting the submission of Bidder’s BAFO. The BAFO will be in the form of an addendum to this RFP and Bidder's submitted proposal. </t>
  </si>
  <si>
    <r>
      <rPr>
        <b/>
        <sz val="11"/>
        <color theme="1"/>
        <rFont val="Calibri"/>
        <family val="2"/>
      </rPr>
      <t>Best and Final Offer:</t>
    </r>
    <r>
      <rPr>
        <sz val="11"/>
        <color theme="1"/>
        <rFont val="Calibri"/>
        <family val="2"/>
      </rPr>
      <t xml:space="preserve"> The County reserves the right to request Bidder to clarify, supplement or update its proposal.</t>
    </r>
  </si>
  <si>
    <r>
      <rPr>
        <b/>
        <sz val="11"/>
        <color theme="1"/>
        <rFont val="Calibri"/>
        <family val="2"/>
      </rPr>
      <t>Overall Compliance/Exceptions:</t>
    </r>
    <r>
      <rPr>
        <sz val="11"/>
        <color theme="1"/>
        <rFont val="Calibri"/>
        <family val="2"/>
      </rPr>
      <t xml:space="preserve"> RFP </t>
    </r>
  </si>
  <si>
    <r>
      <rPr>
        <b/>
        <sz val="11"/>
        <color theme="1"/>
        <rFont val="Calibri"/>
        <family val="2"/>
      </rPr>
      <t>Core Technologies</t>
    </r>
    <r>
      <rPr>
        <sz val="11"/>
        <color theme="1"/>
        <rFont val="Calibri"/>
        <family val="2"/>
      </rPr>
      <t>: ITS, VVS, Tablets and Kiosks, Equipment and Installation Requirements, Technology Features and User Applications, Security Features, Monitoring, Recording and Data Requirements, Additional Technology</t>
    </r>
  </si>
  <si>
    <t>SUBSECTION 4 - TABLET REVENUE SHARE, PAYMENT AND REPORTING</t>
  </si>
  <si>
    <t>SUBSECTION 5 - LOBBY TELEPHONE SPECIFICATIONS</t>
  </si>
  <si>
    <t>Bidder shall be responsible for installing all new wiring, cabling and network circuits at no cost to the County to support the provision of the outlined inmate communication services.</t>
  </si>
  <si>
    <t>Bidder shall provide, install, maintain, replace and upgrade adequate surge and lightning protection equipment to protect all lines, circuits and equipment used for the inmate communication services.</t>
  </si>
  <si>
    <t>The County, at its option, shall have a minimum of 2 weeks to notify inmates at the Facility of any inmate communication services changes that affect the inmates or end-users/visitors.</t>
  </si>
  <si>
    <r>
      <t>The ITS user application shall allow the County to export the reports in a format selected by the County (.csv, PDF, Microsoft Excel 2010 or greater). Bidder shall include screen shots of the application to demonstrate the export feature. Screen shots shall be included in the Bidder's response as outlined in</t>
    </r>
    <r>
      <rPr>
        <b/>
        <sz val="11"/>
        <color theme="1"/>
        <rFont val="Calibri"/>
        <family val="2"/>
      </rPr>
      <t xml:space="preserve"> Attachment 1, Section B.1 (Proposal Order).</t>
    </r>
  </si>
  <si>
    <t>If the County is unable to come to terms with the selected Bidder, discussions shall be terminated and negotiations will begin with the next highest scored Bidder.</t>
  </si>
  <si>
    <t>The County reserves the right to adopt or use for its benefit, any concept, plan, or idea contained in Bidder’s proposal.</t>
  </si>
  <si>
    <t>The County reserves the right to review Bidder’s contracts with its subcontractors to ascertain whether Bidder has the necessary operational systems in place to fulfill the requirements of this RFP.</t>
  </si>
  <si>
    <t xml:space="preserve">The County reserves the right, in its sole judgment, to accept the proposal which is determined by The County to be the best proposal resulting from this RFP, with or without negotiation, and BAFO. </t>
  </si>
  <si>
    <t>The County reserves the right to award a Contract to the next most qualified Bidder if the awarded Bidder does not furnish all items and services required in this RFP, its amendment(s) and/or addenda and negotiated Contract.</t>
  </si>
  <si>
    <t>Proposals that do not meet the requirements set forth in the RFP, its amendment(s) and/or addenda, may be considered non-compliant and may be disqualified. The County may reject Bidder’s proposal for any of, but not be limited to, the following:</t>
  </si>
  <si>
    <t>Negotiations shall then be conducted with each of the Bidders so selected. After negotiations have been conducted with each Bidder so selected, the County shall select the Bidder which, in its opinion, has submitted the best proposal, and shall award the Contract to that Bidder. The County is not required to furnish a statement or the reasons why a particular proposal is not the most advantageous.</t>
  </si>
  <si>
    <t>This section of the RFP requires a response from Bidder. Bidder shall indicate whether Bidder will comply with the requirement, as written. Bidder shall specify “Read and Agree” or “Read and Do Not Agree” in the Bidder RESPONSE space. All statements where Bidder responded with "Read and Do Not Agree" must be listed in Attachment 1, Section M (Exceptions to RFP).</t>
  </si>
  <si>
    <r>
      <t xml:space="preserve">Bidder shall provide a sample billing file in EMI format (showing all fields available, including those specified above and any additional fields) to demonstrate how Bidder shall meet the above requirements. Fields not included shall be considered exceptions. The sample billing file shall be included in Bidder's proposal as outlined in </t>
    </r>
    <r>
      <rPr>
        <b/>
        <sz val="11"/>
        <color theme="1"/>
        <rFont val="Calibri"/>
        <family val="2"/>
      </rPr>
      <t>Attachment 1, Section B.1 (Proposal Order)</t>
    </r>
    <r>
      <rPr>
        <sz val="11"/>
        <color theme="1"/>
        <rFont val="Calibri"/>
        <family val="2"/>
      </rPr>
      <t>.</t>
    </r>
  </si>
  <si>
    <t>Bidder shall provide a miscellaneous charges/fees report which shall include a breakdown of all charges and fees applied to (without limitation) calls and accounts from the facility covered under the RFP and subsequent Agreement, including but not limited to: single call fee(s), pre-paid collect funding fee(s), collect billing fee(s) regardless of whether the charge/fee was assessed directly by Bidder or a third party. The miscellaneous charges/fees report shall contain (without limitation) the following information:</t>
  </si>
  <si>
    <t xml:space="preserve">Bill Type </t>
  </si>
  <si>
    <r>
      <t xml:space="preserve">Financial Guarantee payments, usage detail reports, or reports not containing the required fields, received by the County after the date specified above are subject to liquidated damages as specified in </t>
    </r>
    <r>
      <rPr>
        <b/>
        <sz val="11"/>
        <color theme="1"/>
        <rFont val="Calibri"/>
        <family val="2"/>
      </rPr>
      <t>Attachment 2 - Agreement Terms.</t>
    </r>
    <r>
      <rPr>
        <sz val="11"/>
        <color theme="1"/>
        <rFont val="Calibri"/>
        <family val="2"/>
      </rPr>
      <t xml:space="preserve"> </t>
    </r>
  </si>
  <si>
    <t xml:space="preserve">SUBSECTION 3 - VVS PAYMENT AND REPORTING </t>
  </si>
  <si>
    <r>
      <t xml:space="preserve">The County shall notify Bidder of any unapproved additional fees and/or charges associated with ITS of which the County becomes aware are. The unapproved fees and/or charges are subject to liquidated damages as specified in </t>
    </r>
    <r>
      <rPr>
        <b/>
        <sz val="11"/>
        <rFont val="Calibri"/>
        <family val="2"/>
      </rPr>
      <t>Attachment 2 - Agreement Terms.</t>
    </r>
  </si>
  <si>
    <t xml:space="preserve">Traffic detail reports shall include a detailed breakdown of all ITS activity, including but not limited to all collect, pre-paid and debit calls for each inmate telephone at the Facility: </t>
  </si>
  <si>
    <r>
      <t xml:space="preserve">Bidder shall include a sample Traffic Detail Report (showing all fields available, including those specified above and additional fields) to demonstrate how Bidder shall meet the above requirements. Fields not included shall be considered exceptions. The sample Traffic Detail Report shall be included in Bidder's proposal as outlined in </t>
    </r>
    <r>
      <rPr>
        <b/>
        <sz val="11"/>
        <color theme="1"/>
        <rFont val="Calibri"/>
        <family val="2"/>
      </rPr>
      <t>Attachment 1, Section B.1 (Proposal Order)</t>
    </r>
    <r>
      <rPr>
        <sz val="11"/>
        <color theme="1"/>
        <rFont val="Calibri"/>
        <family val="2"/>
      </rPr>
      <t>.</t>
    </r>
  </si>
  <si>
    <t>Billing files shall contain all fields which are legally permitted to be released, with the contents of said fields in the exact format and  content as those files prepared and submitted for billing to Bidder’s billing company and ultimately delivered to the called party. The billing files shall be accompanied by a complete file map and complete field legend. The billing files shall include (without limitation) the following information:</t>
  </si>
  <si>
    <t>A video visitation session is deemed complete and considered part of Gross Revenue (as described above), when the video visitation session is scheduled and a connection is made by both parties.</t>
  </si>
  <si>
    <r>
      <t xml:space="preserve">Gross Revenue generated by and through the proposed Tablet solution consists of all compensation, earning, gain, income, generated revenue, payment, proceeds or receipts paid to or received by Bidder in any way connected to the provision of Tablets pursuant to the RFP. Gross Revenue includes, by way of example and not limitation, all of the following: all per minute fees, application charges, equipment costs and any additional fees/charges generated by the accessibility of Tablets and all additional fees charged to the end-user or inmate and any other compensation received by Bidder. Bidder shall propose a percentage of revenue share for Tablets in </t>
    </r>
    <r>
      <rPr>
        <b/>
        <sz val="11"/>
        <color theme="1"/>
        <rFont val="Calibri"/>
        <family val="2"/>
      </rPr>
      <t>Attachment 1, Section L (Rates, Fees and Revenue Share).</t>
    </r>
  </si>
  <si>
    <r>
      <t xml:space="preserve">The County shall notify Bidder of any unapproved additional fees and/or charges associated with the use of Tablets of which the County becomes aware. The unapproved fees and/or charges are subject to liquidated damages as specified in </t>
    </r>
    <r>
      <rPr>
        <b/>
        <sz val="11"/>
        <color theme="1"/>
        <rFont val="Calibri"/>
        <family val="2"/>
      </rPr>
      <t>Attachment 2 - Agreement Terms.</t>
    </r>
  </si>
  <si>
    <t>Bidder shall provide monthly Tablet detail reports/records, CSV format, which shall include a detailed breakdown of the activity for all transaction types, including but not limited to, electronic messages, photos, attachments, videos, media, application usage, for each Tablet. Tablet detail records shall include, at a minimum, each of the following items for each Tablet and each transaction or application type:</t>
  </si>
  <si>
    <t>SUBSECTION 6 - RATE REQUIREMENTS</t>
  </si>
  <si>
    <r>
      <t xml:space="preserve">Bidder must agree to provide the required calling, video visitation, and tablet rates and all related fees specified and found in </t>
    </r>
    <r>
      <rPr>
        <b/>
        <sz val="11"/>
        <color theme="1"/>
        <rFont val="Calibri"/>
        <family val="2"/>
      </rPr>
      <t xml:space="preserve">Attachment 1, Section L (Rates, Fees and Revenue Share) </t>
    </r>
    <r>
      <rPr>
        <sz val="11"/>
        <color theme="1"/>
        <rFont val="Calibri"/>
        <family val="2"/>
      </rPr>
      <t>and must be in compliance with the Commonwealth of Virginia laws and applicable regulations.</t>
    </r>
  </si>
  <si>
    <t>In the event Bidder increases the rates for any of the inmate communication services required in this RFP without the prior written approval of the County, Bidder must issue refunds to all overcharged end-users, visitors or inmates within 5 business days; a list of the issued credits must be provided to the County as documentation. The County will not issue a refund of revenue-share for unapproved rate increases.</t>
  </si>
  <si>
    <r>
      <t xml:space="preserve">Bidder's ITS shall rate all calls to U.S. Territories including but not limited to: Puerto Rico, U.S. Virgin Islands, Guam, American Samoa and Saipan/Mariana Islands as Interstate. Calls to all other countries shall be rated as International. The calling rates for both Domestic International and International are specified in </t>
    </r>
    <r>
      <rPr>
        <b/>
        <sz val="11"/>
        <color theme="1"/>
        <rFont val="Calibri"/>
        <family val="2"/>
      </rPr>
      <t xml:space="preserve">Attachment 1, Section L (Rates, Fees and Revenue Share). </t>
    </r>
  </si>
  <si>
    <t>Customer is seeking a correctional-grade mobile device/tablet solution (“Tablets”) at no cost the Customer. The Tablets shall, at a minimum, have the capability to access various applications including electronic messaging, education, instructional material, entertainment, media, inmate requests, medical requests, grievances and commissary ordering. Customer reserves the right to add an ITS and/or VVS application to the Tablets.</t>
  </si>
  <si>
    <t xml:space="preserve">SUBSECTION 2 - ITS PAYMENT AND REPORTING </t>
  </si>
  <si>
    <r>
      <t xml:space="preserve">Pre-Paid Collect Funding Fees - Pre-paid collect funding fees are defined as fees imposed on called parties who set up or fund a pre-paid collect account with Bidder or a third party (i.e. Western Union) to accept calls. The pre-paid collect funding fee shall not be applied on a per-call basis. All pre-paid collect fees must be approved by the County and are subject to liquidated damages as specified in </t>
    </r>
    <r>
      <rPr>
        <b/>
        <sz val="11"/>
        <color theme="1"/>
        <rFont val="Calibri"/>
        <family val="2"/>
      </rPr>
      <t>Attachment 2 - Agreement Terms.</t>
    </r>
  </si>
  <si>
    <t>Bidder may, upon request from the County, utilize the onsite commissary provider to distribute and charge for inmate telephone services, provided there is a written agreement regarding the form and manner of how the associated taxes are to be collected and remitted. In the event the commissary provider collects and remits taxes for inmate telephone services, Bidder is solely responsible for obtaining a resale certificate from the commissary provider. Bidder is responsible for obtaining all proper documentation from the commissary provider. Bidder's agreement with the commissary provider must address the requirements set forth in this section.</t>
  </si>
  <si>
    <r>
      <t xml:space="preserve">Bidder shall provide a sample video visitation detail record report (showing all raw fields available, including those specified above and any additional fields) to demonstrate how Bidder shall meet the above requirements. Fields not included shall be considered exceptions. The sample video visitation record report shall be included in Bidder's response as outlined in </t>
    </r>
    <r>
      <rPr>
        <b/>
        <sz val="11"/>
        <color theme="1"/>
        <rFont val="Calibri"/>
        <family val="2"/>
      </rPr>
      <t>Attachment 1, Section B.1 (Proposal Order).</t>
    </r>
  </si>
  <si>
    <t>A "Free" transaction or application defined as a transaction or application not generating any revenue or compensation for Bidder. Approved Tablet transactions or applications shall not generate any revenue or compensation for Bidder and shall not be eligible for revenue share to the County. Only those transactions or applications designated by the County as "Free" shall be marked as "Free" in the Tablet solution and designated as such in the Tablet detail records. In the event Bidder collects any revenue or compensation, notwithstanding the source, from any third party related to Tablet transactions or applications, such amounts shall be included in Gross Revenue and eligible for revenue share to the County.</t>
  </si>
  <si>
    <r>
      <t xml:space="preserve">Before any new rate increases or decreases are implemented for any of the inmate communication services required in this RFP, Bidder must submit a written request to receive approval from the County. The County will respond in writing to Bidder’s request. Unapproved adjustments implemented without the prior written approval from the County are subject to liquidated damages as specified in </t>
    </r>
    <r>
      <rPr>
        <b/>
        <sz val="11"/>
        <color theme="1"/>
        <rFont val="Calibri"/>
        <family val="2"/>
      </rPr>
      <t>Attachment 2 - Agreement Terms.</t>
    </r>
  </si>
  <si>
    <t xml:space="preserve">Gross Revenue generated by and through the proposed ITS consists of all compensation, earnings, gain, income, generated revenue, payment, proceeds or receipts paid to or received by Bidder that are in any way connected to the provision of ITS service pursuant to this RFP and Contract. Gross Revenue includes, by way of example and not limitation, all the following: all surcharges; per minute fees and any additional fees and/or charges generated by the completion of all calls (including any combination of free, collect, debit, and pre-paid Local, Intralata/Intrastate, Intralata/Interstate, Interlata/Intrastate, Interlata/Interstate and International calls); additional fees and/or charges added to the total cost of a call or added to the called party’s bill; or any other compensation received by Bidder. </t>
  </si>
  <si>
    <r>
      <t xml:space="preserve">Collect Billing Fees - Collect billing fees shall be defined as fees charged to the called parties for processing a collect call on a LEC telephone bill or obtaining a hard copy bill of a direct bill account. The collect billing fee shall not be applied on a per-call basis. All collect billing fees must be approved by the County and are subject to liquidated damages as specified in </t>
    </r>
    <r>
      <rPr>
        <b/>
        <sz val="11"/>
        <color theme="1"/>
        <rFont val="Calibri"/>
        <family val="2"/>
      </rPr>
      <t>Attachment 2 - Agreement Terms.</t>
    </r>
  </si>
  <si>
    <r>
      <t xml:space="preserve">FSCO shall notify Bidder of any unapproved fees and/or charges associated with the VVS of which the County becomes aware. Unapproved fees and/or charges are subject to liquidated damages as specified in </t>
    </r>
    <r>
      <rPr>
        <b/>
        <sz val="11"/>
        <color theme="1"/>
        <rFont val="Calibri"/>
        <family val="2"/>
      </rPr>
      <t>Attachment 2 - Agreement Terms.</t>
    </r>
  </si>
  <si>
    <r>
      <t>It is Bidder’s responsibility to initiate and establish a business relationship and necessary interface(s) with the JMS and commissary provider. The contact information is found in</t>
    </r>
    <r>
      <rPr>
        <b/>
        <sz val="11"/>
        <color theme="1"/>
        <rFont val="Calibri"/>
        <family val="2"/>
      </rPr>
      <t xml:space="preserve"> Attachment 1, Section K (Facility Specifications).</t>
    </r>
    <r>
      <rPr>
        <sz val="11"/>
        <color theme="1"/>
        <rFont val="Calibri"/>
        <family val="2"/>
      </rPr>
      <t xml:space="preserve"> The County shall not be responsible for paying any amounts associated with the required interface(s). </t>
    </r>
  </si>
  <si>
    <r>
      <t xml:space="preserve">To complete the reporting and revenue share process outlined in </t>
    </r>
    <r>
      <rPr>
        <b/>
        <sz val="11"/>
        <color theme="1"/>
        <rFont val="Calibri"/>
        <family val="2"/>
      </rPr>
      <t>Attachment 1, Section D (General Conditions)</t>
    </r>
    <r>
      <rPr>
        <sz val="11"/>
        <color theme="1"/>
        <rFont val="Calibri"/>
        <family val="2"/>
      </rPr>
      <t>, Bidder shall, by the 5th day of the month following the traffic month, submit an inmate transaction fee invoice to the County for payment by the County. The invoice shall contain all transaction fees for Tablet applications and usage collected by the County from the inmates for the Tablet applications and usage associated with Bidder's Tablet solution at the Facility for the previous calendar month. In no case shall the County be independently responsible for payment of transaction fees not collected previously from inmates.</t>
    </r>
  </si>
  <si>
    <t>The County requires that Bidder issue refunds to end-users of any inmate communication services for any pre-paid funds remaining in any pre-paid account upon the end-user’s request whether the account is active or inactive. Should an account be deactivated by Bidder and the end-user requests to reactivate the account and utilize inmate communication services from inmates at the Facility, the funds shall be made available to the end-user by Bidder. No fees shall be charged to the end-user for refunds or reactivation of funds associated with a pre-paid account.</t>
  </si>
  <si>
    <t>SUBSECTION 4 - BIDDER RETENTION OF END-USER ACCOUNT INFORMATION</t>
  </si>
  <si>
    <r>
      <t xml:space="preserve">Additionally, the County may cancel the Contract with Bidder if Bidder has not cured a service problem within 10 days of Bidder receiving notice of the problem from the County. Service problems not cured within 10 days are subject to liquidated damages as specified in </t>
    </r>
    <r>
      <rPr>
        <b/>
        <sz val="11"/>
        <color theme="1"/>
        <rFont val="Calibri"/>
        <family val="2"/>
      </rPr>
      <t>Attachment 2 - Agreement Terms.</t>
    </r>
  </si>
  <si>
    <t>Bidder shall provide the County with ITS, VVS, Tablet or Kiosk technology software upgrades as they become available. All upgrades must be provided to the County at no additional cost.</t>
  </si>
  <si>
    <t>Bidder shall respond to repair requests from the County by arriving at the site promptly after reasonable notice has been given on a 24-hours a day, 7-days a week, 365-days a year basis.</t>
  </si>
  <si>
    <t>Following each preventative maintenance visit, Bidder shall provide the County a repair log detailing all repairs and/or replacement of nonworking or damaged equipment or software. The repair log shall include, but not be limited to, which facility, date reported, station name, station location, bidder ticket number, work performed and resolution date.</t>
  </si>
  <si>
    <t>Initial installations for the ITS must be completed within 60 days of the execution of the Contract between the County and the selected Bidder. Implementation plan(s) will become a part of the Contract and must be followed.</t>
  </si>
  <si>
    <t>SUBSECTION 7 - UPGRADES AND PERFORMANCE PROCESS</t>
  </si>
  <si>
    <r>
      <t xml:space="preserve">Bidder shall adhere to the following performance process when upgrading the inmate communication service software, equipment, or performing any changes to either system at the Facility. Any deviation from this process may result in liquidated damages incurred by Bidder as described in </t>
    </r>
    <r>
      <rPr>
        <b/>
        <sz val="11"/>
        <color theme="1"/>
        <rFont val="Calibri"/>
        <family val="2"/>
      </rPr>
      <t>Attachment 2 - Agreement Terms.</t>
    </r>
  </si>
  <si>
    <t>Kiosks: access to all transactions, applications and interfaces with the County's banking software;</t>
  </si>
  <si>
    <t>Tablets: access to all transactions, applications and applicable purchase processes; and</t>
  </si>
  <si>
    <t>Initial installations for the Kiosks, Tablets and VVS must be completed within 120 days respectively of the execution of the Contract between the County and the selected Bidder. Implementation plan(s) will become a part of the Contract and must be followed.</t>
  </si>
  <si>
    <r>
      <t xml:space="preserve">Bidder shall install the quantity of inmate telephones, standard visitation telephones, video visitation stations, kiosks and Tablets detailed in </t>
    </r>
    <r>
      <rPr>
        <b/>
        <sz val="11"/>
        <color theme="1"/>
        <rFont val="Calibri"/>
        <family val="2"/>
      </rPr>
      <t>Attachment 1- Section K (Facility Specifications).</t>
    </r>
  </si>
  <si>
    <t>SUBSECTION 1 - ITS SPECIFIC INSTALLATION REQUIREMENTS</t>
  </si>
  <si>
    <r>
      <t>If the installation of the additional telephones (inmate and visitation) is not completed within 30 days, Bidder may incur liquidated damages as described in</t>
    </r>
    <r>
      <rPr>
        <b/>
        <sz val="11"/>
        <color theme="1"/>
        <rFont val="Calibri"/>
        <family val="2"/>
      </rPr>
      <t xml:space="preserve"> Attachment 2 - Agreement Terms.</t>
    </r>
  </si>
  <si>
    <t>The ITS shall be capable of providing all operational features and system requirements applicable to all calls placed through the system, including local, long distance, and international calling and standard visitation sessions.</t>
  </si>
  <si>
    <t>With each call, the ITS shall clearly identify the type of call being placed to the called party: collect, pre-paid, free. This recording must be free of any charges.</t>
  </si>
  <si>
    <t>The ITS shall be able to accommodate the following for recording and playback of an inmate’s name to the called party:</t>
  </si>
  <si>
    <t>ITS shall allow 5 free local or long distance telephone calls per inmate PIN from any inmate telephone at any Facility at the initial time of booking only. Once the inmate has completed the specified number of free calls, the ITS shall process all subsequent calls from the inmate as collect, pre-paid or debit unless the telephone number is configured as free in the ITS. If an inmate returns to custody in any facility (after a 24-hour absence), the inmate shall receive an additional 5 free calls.</t>
  </si>
  <si>
    <t>The ITS user application shall allow the following search criteria and filters (without limitation) to be applied to the CDR queries. Bidder shall indicate any of the search criteria which are not currently available:</t>
  </si>
  <si>
    <r>
      <t xml:space="preserve">The ITS user application shall allow CDR query results to be exported in a format selected by the County (.csv, PDF, Microsoft Excel 2010 or greater). Bidder shall indicate which reports are not currently available. Bidder shall include screen shots of the application to demonstrate this feature. Screen shots shall be included in the Bidder's response as outlined in </t>
    </r>
    <r>
      <rPr>
        <b/>
        <sz val="11"/>
        <color theme="1"/>
        <rFont val="Calibri"/>
        <family val="2"/>
      </rPr>
      <t>Attachment 1, Section B.1 (Proposal Order).</t>
    </r>
  </si>
  <si>
    <t xml:space="preserve">The ITS shall comply with the Americans with Disabilities Act (ADA) requirements including, but not limited to, providing telephones which are accessible to persons in wheelchairs and providing devices that are compatible with Telephone Devices for the Deaf (TDD) and Video Relay Services (VRS). </t>
  </si>
  <si>
    <t>Bidder shall work with the County to implement a reporting line which complies with the Prison Rape Elimination Act (PREA) of 2003. Bidder shall accept the County’s direction for how the informant line is configured through the ITS. At a minimum, Bidder shall:</t>
  </si>
  <si>
    <t>The ITS, upon detection of a three-way call, forwarded call, conference call shall be able to flag and/or terminate the call immediately. These calls shall be flagged in the CDRs as such.</t>
  </si>
  <si>
    <t>The Personal Identification Number (PIN) application shall work with the ITS allowing inmates to use PINs to complete calls via the ITS and include all of the following features and functionalities:</t>
  </si>
  <si>
    <t xml:space="preserve">If applicable, the interface between the JMS and ITS shall automatically update the status of the PIN in the ITS based on the inmate’s status in the JMS (e.g. newly booked, transferred, released). This shall be the required configuration with the initial implementation. </t>
  </si>
  <si>
    <t>The County currently utilizes an 11-digit PIN comprised of a 7-digit inmate ID which is generated by the JMS and manually entered into the ITS and an accompanying unique 4-digit identifier which is generated by the ITS. This will be the required configuration with the initial implementation. PINs are assigned at the time of booking and will be required.</t>
  </si>
  <si>
    <t>The ITS shall provide simultaneous playback and continuous recording of calls and visitation sessions.</t>
  </si>
  <si>
    <t>All CDRs, including all attempted and completed calls, shall be stored online for the life of the Contract. A copy of all CDRs shall be stored by the Bidder for a minimum period of 2 years following the expiration of the Contract.</t>
  </si>
  <si>
    <t>The provision of remote access shall allow the County the same features and functionalities, permitted by the user’s level of access, available on a Bidder-provided workstation.</t>
  </si>
  <si>
    <t>The ITS must offer the called party an option to receive a rate quote during the call acceptance process.</t>
  </si>
  <si>
    <t>The VVS shall interface with the County’s JMS/ITS to allow for inmate and visitor information to be automatically transferred to the VVS. The County will not be responsible for paying any amount(s) associated with the required interface(s). The County prefers the inmate identifier utilized for the ITS is the same inmate identifier for the VVS.</t>
  </si>
  <si>
    <t>The County requires the VVS to complete onsite video visitation sessions at no cost to the general public or inmate and remote video visitation sessions.</t>
  </si>
  <si>
    <t>The VVS must be able to shut down and/or disable an individual video visitation station or group of video visitation stations quickly and selectively without affecting other video visitation stations.</t>
  </si>
  <si>
    <t>The VVS shall be capable of differentiating onsite and remote video visitation sessions. Further, the VVS shall be capable of limiting the length of a video visitation session providing service at certain times of the day/week/month and allowing a maximum number of video visitation sessions per inmate per week or month.</t>
  </si>
  <si>
    <t>Bidder must have the capability to provide remote access to the VVS at no additional cost. The provision of remote access shall allow the County the same features and functionalities, permitted by the user’s level of access, available on a control workstation.</t>
  </si>
  <si>
    <t>The VVS must provide high-quality, stereo audio and broadcast-quality video while meeting the industry quality standards.</t>
  </si>
  <si>
    <t>SUBSECTION 3 - VVS REGISTRATION AND SCHEDULING</t>
  </si>
  <si>
    <t>The VVS shall prohibit the scheduling of video visitation sessions for any visitor who has not been approved by the County following the registration process.</t>
  </si>
  <si>
    <t>The VVS shall include a web-based scheduling application allowing visitors (public and professional) to register, schedule, fund and/or cancel video visitation sessions using an internet browser and internet connection.</t>
  </si>
  <si>
    <t>The VVS shall have the capability to track all inmate housing unit assignments, movements, and releases. The VVS shall automatically cancel all sessions associated with an inmate if the inmate gets released.</t>
  </si>
  <si>
    <t>SUBSECTION 5 - VVS MONITORING AND RECORDING REQUIREMENTS</t>
  </si>
  <si>
    <t>The VVS must permit the County to fully record and monitor all standard and video visitation sessions from any standard or video visitation station within the Facility unless there are restrictions that prohibit the recording and monitoring of certain sessions such as attorney-client restrictions.</t>
  </si>
  <si>
    <t>The VVS shall automatically start each video visitation session at the designated start time.</t>
  </si>
  <si>
    <r>
      <t xml:space="preserve">At no cost to the County, Bidder shall install additional VVS stations (inmate and visitation), including monitoring and recording equipment as needed, within 45 days of request. This includes newly constructed or expanded Facility. If Bidder fails to provide and install the additional visitation units within 45 days the Bidder shall be liable for liquidated damages as described in </t>
    </r>
    <r>
      <rPr>
        <b/>
        <sz val="11"/>
        <color theme="1"/>
        <rFont val="Calibri"/>
        <family val="2"/>
      </rPr>
      <t>Attachment 2 - Agreement Terms.</t>
    </r>
  </si>
  <si>
    <t xml:space="preserve">Tablets shall interface with the County’s JMS/ITS to allow for inmate and visitor information to be automatically transferred to the Tablets. The County will not be responsible for paying any amount(s) associated with the required interface(s). The County prefers the same inmate identifier is used for Tablets as the inmate identifier for ITS and VVS. </t>
  </si>
  <si>
    <t>Bidder shall provide the County with remote access to Tablets at no cost to the County for the purpose of administering, monitoring, overseeing and reviewing transactions and activity associated with the applications and services offered. The following reports (at a minimum), shall be made available for each Facility as applicable for monitoring and investigative purposes. New reports, as requested by the County, shall be developed and provided by Bidder at no cost to the County:</t>
  </si>
  <si>
    <r>
      <t>Bidder shall provide the County with the number of mobile charging stations as outlined in</t>
    </r>
    <r>
      <rPr>
        <b/>
        <sz val="11"/>
        <color theme="1"/>
        <rFont val="Calibri"/>
        <family val="2"/>
      </rPr>
      <t xml:space="preserve"> Attachment 1, Section K (Facility Specifications)</t>
    </r>
    <r>
      <rPr>
        <sz val="11"/>
        <color theme="1"/>
        <rFont val="Calibri"/>
        <family val="2"/>
      </rPr>
      <t>.</t>
    </r>
  </si>
  <si>
    <t>Bidder’s user application for the Tablet solution shall provide the capability to export the reports in a mutually agreed upon format agreed to by the County and Bidder.</t>
  </si>
  <si>
    <r>
      <t xml:space="preserve">Bidder shall not charge deposit fees for funds deposited through the booking kiosks. Bidder must specify the charges for visitor use of the lobby Kiosks in </t>
    </r>
    <r>
      <rPr>
        <b/>
        <sz val="11"/>
        <color theme="1"/>
        <rFont val="Calibri"/>
        <family val="2"/>
      </rPr>
      <t>Attachment 1, Section L (Rates, Fees, and Revenue Share)</t>
    </r>
    <r>
      <rPr>
        <sz val="11"/>
        <color theme="1"/>
        <rFont val="Calibri"/>
        <family val="2"/>
      </rPr>
      <t>.</t>
    </r>
  </si>
  <si>
    <r>
      <t xml:space="preserve">All content must be pre-approved prior to the content being made available to the inmate population. If content is made available for download or streaming to inmate Tablets that is either not preapproved by the County or was disapproved by the County, each instance is subject to liquidated damages as described in </t>
    </r>
    <r>
      <rPr>
        <b/>
        <sz val="11"/>
        <color theme="1"/>
        <rFont val="Calibri"/>
        <family val="2"/>
      </rPr>
      <t>Attachment 2 - Agreement Terms.</t>
    </r>
  </si>
  <si>
    <r>
      <t xml:space="preserve">Before any changes to the fees/charges associated with deposits through the lobby kiosks are implemented, Bidder must submit a written request to receive approval from the County. The County will respond to Bidder's request. Unapproved adjustments implemented without the prior approval from the County are subject to liquidated damages as described in </t>
    </r>
    <r>
      <rPr>
        <b/>
        <sz val="11"/>
        <color theme="1"/>
        <rFont val="Calibri"/>
        <family val="2"/>
      </rPr>
      <t>Attachment 2 - Agreement Terms.</t>
    </r>
  </si>
  <si>
    <t>To the best of my knowledge and belief, the information presented in this proposal is true and complete. I further acknowledge a continuing obligation to update the proposal if material discrepancies are discovered. Failure to do so may result in this proposal being disqualified from further consideration.</t>
  </si>
  <si>
    <t>All County RFP requirements by section, subsection or requirement number for which Bidder has stated “Read and Do Not Agree" are considered exceptions and must be documented in this form. Bidder may add additional rows to the table as necessary to include all exceptions taken. If no exceptions were taken, Bidder should write “No Exceptions” under #1 below. Bidder exceptions/comments will be evaluated in accordance with Attachment 1, Section C (Evaluation &amp; Selection) and Section C.1 (Evaluation Criteria).</t>
  </si>
  <si>
    <t>Bidder is required to complete and return this form with the proposal response. Attach a copy of each Addenda, if any, along with this form. Bidder responses must address and include any and all requirements found in the issued addenda. The County may deem Bidder Proposal as non-compliant and subject to disqualification if Section N (Receipt of Addenda) is not included in the Bidder's response as outlined in Attachment  1, Section B.1 (Proposal Order).</t>
  </si>
  <si>
    <t>Section I</t>
  </si>
  <si>
    <t>Section F</t>
  </si>
  <si>
    <t>Section J</t>
  </si>
  <si>
    <t>Attachment 1, Sections B through L require a response from Bidder. Bidder shall indicate whether Bidder will comply with the requirement, as written. Bidder shall specify “Read and Agree” or “Read and Do Not Agree” in the BIDDER RESPONSE space. Items answered with "Read and Agree" require no further comment or explanation from Bidder. Items answered with “Read and Do Not Agree” require a statement from the Bidder in the BIDDER COMMENT space as to why the requirement cannot be met and an explanation of how the Bidder proposes to meet County’s needs without the required item. All statements where Bidder responded with "Read and Do Not Agree" must be listed in Attachment 1, Section M (Exceptions to RFP). Bidder comments will be evaluated in accordance with Attachment 1, Section C (Evaluation &amp; Selection) and Section C.1 (Evaluation Criteria).</t>
  </si>
  <si>
    <t>For the avoidance of doubt, the Fairfax County Sheriff's Office shall hereinafter be referred to as "County."
Attachment 1 - Mandatory Inmate Communications Requirements contains several sections identified by letter and title which outline the required communications solution. Sections B through J may include multiple subsections and corresponding requirements all identified by subsection title and requirement number. Below is a listing of all sections included in Attachment 1 - Mandatory Inmate Communications Requirements.</t>
  </si>
  <si>
    <t>Section A</t>
  </si>
  <si>
    <t>Section E</t>
  </si>
  <si>
    <t>Bidder shall not reformat, sort, relabel, modify or change the sections included in Attachment 1 in any way other than to insert its Bidder Response and Bidder Comments (if needed).</t>
  </si>
  <si>
    <t xml:space="preserve">A call is deemed complete, and considered part of Gross Revenue (as described above), when a connection is made between the inmate and the called party, whether such connection is established by positive acceptance or by live or automated machine pick-up (e.g. when the ITS considers a tone from an answering machine, voicemail as acceptance). </t>
  </si>
  <si>
    <t>Bidder shall provide monthly traffic detail reports to the County via these methods:</t>
  </si>
  <si>
    <t>Total Calls, Minutes, and Gross Revenue (Per Inmate Telephone); and</t>
  </si>
  <si>
    <t>Bidder shall supply a report of all pre-paid card orders processed during the traffic month to include (at a minimum) the order date, invoice number, invoice date, and gross amount of the order.</t>
  </si>
  <si>
    <t xml:space="preserve">VVS Gross Revenue consists of all compensation, earning, gain, income, generated revenue, payment, proceeds or receipts paid to or received by Bidder and in any way connected to the provision of video visitation service pursuant to the Contract. Gross Revenue includes, by way of example and not limitation, the following: all costs, charges, and fees added to the total cost to visitors or inmates for the completion/scheduling of all remote video visitation sessions, or any other compensation received by Bidder for the completion of all remote video visitation sessions. </t>
  </si>
  <si>
    <t xml:space="preserve">Any additional fees to be charged to inmates or visitors for video visitation sessions from the Facility must be approved by the County prior to implementation. </t>
  </si>
  <si>
    <r>
      <t xml:space="preserve">Usage detail reports or reports not containing the required fields, received by the County after the dates specified above are subject to liquidated damages as specified in </t>
    </r>
    <r>
      <rPr>
        <b/>
        <sz val="11"/>
        <color theme="1"/>
        <rFont val="Calibri"/>
        <family val="2"/>
      </rPr>
      <t>Attachment 2 - Agreement Terms.</t>
    </r>
  </si>
  <si>
    <r>
      <t xml:space="preserve">A “Free” call shall be defined as a call not generating any revenue or compensation for Bidder. Calls to telephone numbers that appear on the free call list supplied by the County or from inmate telephones approved by the County to process free calls shall not generate revenue or compensation for Bidder. Only those numbers designated by the County on the free call list and inmate telephones approved by the County to process free calls shall be marked as “Free” in the ITS and designated as such in the call detail records. Unauthorized free calls are subject to liquidated damages as specified in </t>
    </r>
    <r>
      <rPr>
        <b/>
        <sz val="11"/>
        <color theme="1"/>
        <rFont val="Calibri"/>
        <family val="2"/>
      </rPr>
      <t>Attachment 2 - Agreement Terms.</t>
    </r>
  </si>
  <si>
    <t>Complimentary calls associated with Bidder's pre-paid collect program are not included in Gross Revenue.</t>
  </si>
  <si>
    <t>A "Free" video visitation session defined as a video visitation session not generating any revenue or compensation for Bidder. Approved video visitation sessions included on the free video visitation list shall not generate any revenue or compensation for Bidder. Only those visitors or inmates designated by the County to process free video visitation sessions shall be marked as "Free" in the VVS and designated as such in the VVS detail records. In the event Bidder collects any revenue or compensation, notwithstanding the source, from any third party related to a completed/scheduled video visitation session, such amounts shall be included in Gross Revenue.</t>
  </si>
  <si>
    <t>SUBSECTION 3 - ITS &amp; VVS "USED &amp; USEFUL" COST REIMBURSEMENT</t>
  </si>
  <si>
    <t>SUBSECTION 4 - TABLET APPLICATION FEES AND REVENUE SHARE</t>
  </si>
  <si>
    <t xml:space="preserve">SUBSECTION 5 - LOBBY KIOSK FEES </t>
  </si>
  <si>
    <t>SUBSECTION 6 - ADDITIONAL TECHNOLOGY SERVICE FEES/CHARGES</t>
  </si>
  <si>
    <t xml:space="preserve">Bidder is required to provide the County with its written policy and comprehensive instructions for requesting reimbursements relative to the FCC’s “used &amp; useful” activities performed by the County in the oversight or provision of inmate communications that benefit the incarcerated. </t>
  </si>
  <si>
    <t xml:space="preserve">Bidder and County shall determine a mutually agreed upon methodology, price, invoicing procedure and schedule for submitting County’s reimbursement requests, and Bidder shall provide payment to the County within 30 calendar days of receipt. </t>
  </si>
  <si>
    <t>County is open to receiving Bidder’s suggestions for reimbursement methodology best practices (if different than above), and Bidder and County shall mutually agree and document the process and corresponding details within the Agreement.</t>
  </si>
  <si>
    <t>VVS "Used &amp; Useful" Cost Reimbursement:</t>
  </si>
  <si>
    <t>ITS "Used &amp; Useful" Cost Reimbursement:</t>
  </si>
  <si>
    <t>DPMS</t>
  </si>
  <si>
    <t xml:space="preserve">Bidder shall provide a complete Inmate Digital Postal Mail System (DPMS) that eliminates the introduction of dangerous narcotics and other contraband from entering the facility via both inmate personal and legal/privileged mail at no cost to the FCSO, inmates, or inmate’s family and friends. </t>
  </si>
  <si>
    <t xml:space="preserve">Bidder’s DPMS and all other required Inmate Technology Services must be administered by a single, web-based administrative platform as identified within the “A. Scope of Work Overview” section of this RFP. </t>
  </si>
  <si>
    <t xml:space="preserve">Bidder must be the prime contractor of the DPMS proposed. DPMS provided by a subcontractor, third party or affiliate will not be accepted. </t>
  </si>
  <si>
    <t>Bidder’s mail processing staff and the mail they process, the off-site mail processing center must:  be under 24/7 video surveillance; be equipped with a state-of-the-art alarm and fire detection systems; feature rooms equipped with independent air systems to limit contamination risk should a piece of mail contain a dangerous chemical or biological agent;  and Stores hard copies of all processed mail for a minimum of 30 days in a climate-controlled environment.</t>
  </si>
  <si>
    <t>At the processing center inmate personal mail and envelop shall be opened and scanned into a high definition, full-color, digital .PDF file. For identification, tracking and investigative purposes, a unique identifier must be stamped to each electronic/digital copy of processed mail.</t>
  </si>
  <si>
    <t xml:space="preserve">DPMS must allow for all personal mail to be database searchable by unique identifier and various other information such as by keyword, inmate/recipient, sender, date received range, flagged, rejected, inmate of interest and/or housing unit. Searchable database must include the following: must be available to authorized users via the single, web-based administrative platform;  allow authorized users to manage, add, browse and monitor processed inmate personal mail, including mail that has been deleted by an inmate on a kiosk or tablet device; must allow authorized users to set alerts to notify investigative staff when an inmate that is under investigation receives mail. </t>
  </si>
  <si>
    <t xml:space="preserve">DPMS must provide the following delivery options for processed inmate mail on a selective or global basis:   Automatically deliver without facility review and a  hold for facility review/approval prior to delivery.  During review, authorized FCSO staff must have the ability to accept or reject all or part of sender’s contents per mailing via the single, web-based administrative platform.  Accepted selections will be made available to inmates on a kiosk and tablet device.  Inmates must be notified when mail is rejected, including a standard or customized message explaining reason for rejection. 
</t>
  </si>
  <si>
    <t xml:space="preserve">Access to processed inmate mail accounts on a kiosk or tablet must be password protected to prevent unauthorized access by other inmates. </t>
  </si>
  <si>
    <t xml:space="preserve">To allow inmates to clearly read smaller details contained within an electronic mail file, Bidder’s kiosk and tablet devices must provide a zoom-in/magnify feature. </t>
  </si>
  <si>
    <t xml:space="preserve">Bidder must guarantee all inmate personal mail will be processed and available electronically within 24 hours of receipt at the off-site processing center, five days per week (excluding federal holidays). </t>
  </si>
  <si>
    <t xml:space="preserve">Bidder’s DPMS must provide a website to allow public users track the delivery status (received, approved or rejected) of the mail they send to inmates at no cost. The website must provide public users with the option to sign up to receive mail delivery status updates via text message or email. </t>
  </si>
  <si>
    <t>DPMS must provide inmates with the option to access/download electronic copies of their processed mail upon release via a secure, password protected website at no cost. Electronic copies of processed mail must be available for access/download for at least 12 months after the individual’s release.</t>
  </si>
  <si>
    <t xml:space="preserve">Legal mail is protected by client/attorney privilege and inspection is not permitted. Bidder must provide an on-site legal mail processing and delivery system that incorporates the following features/functions:  A portable device that allows inmates to open, scan and process/print their privileged legal while in the presence of facility staff; Provide inmates with the option to mark scanned legal mail for secure electronic delivery, which is immediately accessible on kiosk or tablet device by entering secondary private password. (To preserve confidentiality, all legal mail delivered as well as secondary private password used to access legal mail delivered electronically must be stored on a separate encrypted server that is inaccessible by facility staff); Provide inmates with the option to print a hard copy of the scanned legal mail document; Portable device must feature a built-in paper shredder to allow inmates to destroy original hard copy of legal mail in the presence of staff and/or compartment to temporarily secure scanned legal mail hard copy prior to being placed in inmate’s property. </t>
  </si>
  <si>
    <r>
      <t xml:space="preserve">Bidder shall install the number of lobby kiosks specified in </t>
    </r>
    <r>
      <rPr>
        <b/>
        <sz val="11"/>
        <color theme="1"/>
        <rFont val="Calibri"/>
        <family val="2"/>
      </rPr>
      <t>Attachment 1, Section K (Facility Specifications)</t>
    </r>
    <r>
      <rPr>
        <sz val="11"/>
        <color theme="1"/>
        <rFont val="Calibri"/>
        <family val="2"/>
      </rPr>
      <t xml:space="preserve"> at no cost to the County. </t>
    </r>
  </si>
  <si>
    <t>Lobby Kiosks must print a receipt for each transaction.</t>
  </si>
  <si>
    <t>Tablet, Kiosk, Digital Postal System Requirements</t>
  </si>
  <si>
    <t>700       1:1 Ratio</t>
  </si>
  <si>
    <t>Mobile/Portable Phones Required:</t>
  </si>
  <si>
    <t xml:space="preserve">Law Library </t>
  </si>
  <si>
    <r>
      <t>Bidder shall provide the County with the number of workstations indicated in</t>
    </r>
    <r>
      <rPr>
        <b/>
        <sz val="11"/>
        <color theme="1"/>
        <rFont val="Calibri"/>
        <family val="2"/>
      </rPr>
      <t xml:space="preserve"> Attachment 1, Section K (Facility Specifications)</t>
    </r>
    <r>
      <rPr>
        <sz val="11"/>
        <color theme="1"/>
        <rFont val="Calibri"/>
        <family val="2"/>
      </rPr>
      <t xml:space="preserve">. The workstations shall work in real-time with the ITS, for such monitoring, recording and reporting. The workstations shall each include a CD/DVD burner, flat screen monitor, speakers (built in or external), mouse, keyboard, data/audio burning  software, laser printer and a licensed copy of Microsoft Office (or equivalent). </t>
    </r>
  </si>
  <si>
    <t>SUBSECTION 5 - Digital Postal Mail System (DPMS) REQUIREMENTS</t>
  </si>
  <si>
    <t>ITS REVENUE SHARE</t>
  </si>
  <si>
    <t>Amount/Rate</t>
  </si>
  <si>
    <t>ITS Fixed Monthly Cost Recoupment ($)</t>
  </si>
  <si>
    <t>Supplemental Incentive ($)</t>
  </si>
  <si>
    <t xml:space="preserve"> VVS REVENUE SHARE</t>
  </si>
  <si>
    <t>VVS Revenue Share (%)</t>
  </si>
  <si>
    <t>all paid visit revenue</t>
  </si>
  <si>
    <r>
      <t xml:space="preserve">Bidder may propose a different number of inmate telephones, video visitation stations and Tablets. The County reserves the right to reject Bidder's alternate proposal and require Bidder to install the numbers of inmate telephones, video visitation stations and Tablets specified in </t>
    </r>
    <r>
      <rPr>
        <b/>
        <sz val="11"/>
        <color theme="1"/>
        <rFont val="Calibri"/>
        <family val="2"/>
      </rPr>
      <t>Attachment 1 - Section K (Facility Specifications).</t>
    </r>
  </si>
  <si>
    <r>
      <t xml:space="preserve">Bidder shall provide the County the number of VVS control workstation(s) specified in </t>
    </r>
    <r>
      <rPr>
        <b/>
        <sz val="11"/>
        <color theme="1"/>
        <rFont val="Calibri"/>
        <family val="2"/>
      </rPr>
      <t>Attachment 1 - Section K (Facility Specifications).</t>
    </r>
    <r>
      <rPr>
        <sz val="11"/>
        <color theme="1"/>
        <rFont val="Calibri"/>
        <family val="2"/>
      </rPr>
      <t xml:space="preserve"> The workstations shall work in real-time with the VVS, for monitoring, recording and reporting. The workstation shall each include a CD/DVD burner, 2 flat screen monitors, built in speakers, mouse, keyboard, data/audio burning software, laser printer and a licensed copy of Microsoft Office (or equivalent). Bidder shall also provide County the number of monitoring TVs (46" or greater) specified in</t>
    </r>
    <r>
      <rPr>
        <b/>
        <sz val="11"/>
        <color theme="1"/>
        <rFont val="Calibri"/>
        <family val="2"/>
      </rPr>
      <t xml:space="preserve"> Attachment 1 - Section K (Facility Specifications)</t>
    </r>
    <r>
      <rPr>
        <sz val="11"/>
        <color theme="1"/>
        <rFont val="Calibri"/>
        <family val="2"/>
      </rPr>
      <t>.</t>
    </r>
  </si>
  <si>
    <t xml:space="preserve">All proposals failing to meet the Proposal Due Date will be returned to Bidder unopened. </t>
  </si>
  <si>
    <t xml:space="preserve">Bidder may withdraw its submitted proposal by providing a written and signed request to the RFP contact at any time prior to the Proposal Due Date specified in the RFP. </t>
  </si>
  <si>
    <t>Bidder is responsible for all errors or omissions contained in its proposal.</t>
  </si>
  <si>
    <r>
      <rPr>
        <b/>
        <sz val="11"/>
        <color theme="1"/>
        <rFont val="Calibri"/>
        <family val="2"/>
      </rPr>
      <t>Technology Presentation:</t>
    </r>
    <r>
      <rPr>
        <sz val="11"/>
        <color theme="1"/>
        <rFont val="Calibri"/>
        <family val="2"/>
      </rPr>
      <t xml:space="preserve"> The County reserves the right to require Oral Presentations to verify or expand on Bidder's proposal. The top 3 highest ranking Bidders will be invited with scheduling at the discretion of the County.</t>
    </r>
  </si>
  <si>
    <t xml:space="preserve">Bidder shall be responsible for maintaining and properly securing all tools and keys associated with the kiosks. </t>
  </si>
  <si>
    <t>Bidder agrees to provide cash collection services for the kiosks at no cost to the County and at a frequency approved by the County. It is expressly understood the County reserves the right to require any armed personnel (e.g. armored car personnel or Bidder personnel) to disarm prior to entering the Facility.</t>
  </si>
  <si>
    <t>The County requires Bidder provide law library for inmate use on the Tablets through West Law. The County will not be responsible for any licensing fees or costs associated with this feature. It is the Bidder’s responsibility to contact the Law Library provider, establish a working business relationship and identify the requirements necessary to interface with the Law Library provider and allow access via the tablets. The County shall not be responsible for paying any amount associated with the required interface or access.</t>
  </si>
  <si>
    <r>
      <t>Third Party</t>
    </r>
    <r>
      <rPr>
        <b/>
        <sz val="11"/>
        <color theme="1"/>
        <rFont val="Calibri"/>
        <family val="2"/>
      </rPr>
      <t xml:space="preserve"> (Bidder Specify)</t>
    </r>
  </si>
  <si>
    <t xml:space="preserve">
REQUIRED TABLET RATES (BIDDER TO SPECIFY)</t>
  </si>
  <si>
    <t xml:space="preserve">
REQUIRED KIOSK FEES (BIDDER TO SPECIFY)</t>
  </si>
  <si>
    <t>Bidder is responsible for late deliveries or mail delays. Postmarking by the Proposal Due Date shall not substitute for the actual proposal receipt. Additional time to respond may not be granted to any individual Bidder.</t>
  </si>
  <si>
    <t xml:space="preserve">Bidder shall be capable of accommodating multiple rate structures to accommodate the types of inmates housed at the Facility. Bidder shall be capable of assigning rates at the inmate level, group of inmate telephones, visitation stations, Tablets or Facility levels. </t>
  </si>
  <si>
    <t>Customer requires a turn-key inmate calling solution which shall include, without limitation, collect, direct-billed collect, pre-paid collect, pre-paid card, debit and free calls and visitation sessions. Bidder shall install and operate all inmate and visitation  telephones, and related equipment. Bidder shall, without cost to Customer, provide all wiring for the inmate and visitation telephones, install the inmate and visitation telephones and the related hardware and software specifically identified herein, to enable inmates at the Facility to complete, without limitation, local, long distance and/or international collect, pre-paid collect, pre-paid card, debit and free calls and visitation sessions from the Facility.</t>
  </si>
  <si>
    <t>Bidder may modify its submitted proposal by providing a written and signed request to the RFP contact specifying the modification(s), prior to the Proposal Due Date. Customer will not accept any modifications to Bidder’s proposal after the Proposal Due Date except in connection with a requested Best and Final Offer.</t>
  </si>
  <si>
    <t>Customer requires a turn-key video visitation solution (VVS) which shall include, without limitation, automated scheduling software, completion of onsite and remote video visitation sessions. Bidder shall install and operate all video visitation stations and related equipment. Bidder shall, without cost to Customer, provide all wiring for the video visitation stations and install the video visitation stations and related hardware and software specifically identified herein to enable visitors/end-users to schedule and complete onsite and remote video visitation sessions with inmates at the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</si>
</sst>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000"/>
    <numFmt numFmtId="165" formatCode="0.0"/>
    <numFmt numFmtId="166" formatCode="&quot;$&quot;#,##0.00"/>
  </numFmts>
  <fonts count="41" x14ac:knownFonts="1">
    <font>
      <sz val="11"/>
      <color theme="1"/>
      <name val="Aptos Narrow"/>
      <family val="2"/>
      <scheme val="minor"/>
    </font>
    <font>
      <sz val="11"/>
      <color theme="1"/>
      <name val="Aptos Narrow"/>
      <family val="2"/>
      <scheme val="minor"/>
    </font>
    <font>
      <b/>
      <sz val="14"/>
      <color theme="1"/>
      <name val="Calibri"/>
      <family val="2"/>
    </font>
    <font>
      <u/>
      <sz val="11"/>
      <color theme="10"/>
      <name val="Aptos Narrow"/>
      <family val="2"/>
      <scheme val="minor"/>
    </font>
    <font>
      <sz val="11"/>
      <color theme="1"/>
      <name val="Calibri"/>
      <family val="2"/>
    </font>
    <font>
      <b/>
      <sz val="14"/>
      <color theme="0"/>
      <name val="Calibri"/>
      <family val="2"/>
    </font>
    <font>
      <b/>
      <sz val="12"/>
      <color theme="0"/>
      <name val="Calibri"/>
      <family val="2"/>
    </font>
    <font>
      <sz val="11"/>
      <name val="Calibri"/>
      <family val="2"/>
    </font>
    <font>
      <b/>
      <sz val="11"/>
      <color theme="0"/>
      <name val="Calibri"/>
      <family val="2"/>
    </font>
    <font>
      <b/>
      <sz val="11"/>
      <color theme="1"/>
      <name val="Calibri"/>
      <family val="2"/>
    </font>
    <font>
      <b/>
      <sz val="11"/>
      <name val="Calibri"/>
      <family val="2"/>
    </font>
    <font>
      <sz val="9"/>
      <name val="Calibri"/>
      <family val="2"/>
    </font>
    <font>
      <sz val="14"/>
      <color theme="1"/>
      <name val="Calibri"/>
      <family val="2"/>
    </font>
    <font>
      <b/>
      <sz val="14"/>
      <color rgb="FFFF0000"/>
      <name val="Calibri"/>
      <family val="2"/>
    </font>
    <font>
      <sz val="10"/>
      <color theme="1"/>
      <name val="Calibri"/>
      <family val="2"/>
    </font>
    <font>
      <b/>
      <sz val="10"/>
      <color theme="1"/>
      <name val="Calibri"/>
      <family val="2"/>
    </font>
    <font>
      <b/>
      <sz val="10"/>
      <color theme="0"/>
      <name val="Calibri"/>
      <family val="2"/>
    </font>
    <font>
      <u/>
      <sz val="11"/>
      <color theme="1"/>
      <name val="Calibri"/>
      <family val="2"/>
    </font>
    <font>
      <b/>
      <sz val="12"/>
      <color theme="1"/>
      <name val="Calibri"/>
      <family val="2"/>
    </font>
    <font>
      <sz val="12"/>
      <color theme="1"/>
      <name val="Calibri"/>
      <family val="2"/>
    </font>
    <font>
      <u/>
      <sz val="11"/>
      <color theme="10"/>
      <name val="Calibri"/>
      <family val="2"/>
    </font>
    <font>
      <sz val="11"/>
      <color theme="5" tint="-0.249977111117893"/>
      <name val="Calibri"/>
      <family val="2"/>
    </font>
    <font>
      <sz val="8"/>
      <color theme="1"/>
      <name val="Calibri"/>
      <family val="2"/>
    </font>
    <font>
      <b/>
      <sz val="11"/>
      <color rgb="FF002F5E"/>
      <name val="Calibri"/>
      <family val="2"/>
    </font>
    <font>
      <sz val="10"/>
      <name val="Calibri"/>
      <family val="2"/>
    </font>
    <font>
      <sz val="7"/>
      <color theme="1"/>
      <name val="Calibri"/>
      <family val="2"/>
    </font>
    <font>
      <b/>
      <sz val="12"/>
      <color rgb="FFFF0000"/>
      <name val="Calibri"/>
      <family val="2"/>
    </font>
    <font>
      <sz val="12"/>
      <color theme="0"/>
      <name val="Calibri"/>
      <family val="2"/>
    </font>
    <font>
      <b/>
      <sz val="12"/>
      <color indexed="8"/>
      <name val="Calibri"/>
      <family val="2"/>
    </font>
    <font>
      <b/>
      <sz val="9"/>
      <color theme="1"/>
      <name val="Calibri"/>
      <family val="2"/>
    </font>
    <font>
      <vertAlign val="superscript"/>
      <sz val="11"/>
      <color rgb="FF000000"/>
      <name val="Calibri"/>
      <family val="2"/>
    </font>
    <font>
      <sz val="11"/>
      <color rgb="FF000000"/>
      <name val="Calibri"/>
      <family val="2"/>
    </font>
    <font>
      <sz val="11"/>
      <color rgb="FFFF0000"/>
      <name val="Calibri"/>
      <family val="2"/>
    </font>
    <font>
      <b/>
      <sz val="12"/>
      <name val="Calibri"/>
      <family val="2"/>
    </font>
    <font>
      <b/>
      <sz val="11"/>
      <color rgb="FFFF0000"/>
      <name val="Aptos Narrow"/>
      <family val="2"/>
      <scheme val="minor"/>
    </font>
    <font>
      <b/>
      <sz val="10"/>
      <color rgb="FFFF0000"/>
      <name val="Calibri"/>
      <family val="2"/>
    </font>
    <font>
      <b/>
      <sz val="14"/>
      <name val="Calibri"/>
      <family val="2"/>
    </font>
    <font>
      <b/>
      <sz val="11"/>
      <color rgb="FFFFFFFF"/>
      <name val="Calibri"/>
      <family val="2"/>
    </font>
    <font>
      <b/>
      <sz val="10"/>
      <color rgb="FFFFFFFF"/>
      <name val="Calibri"/>
      <family val="2"/>
    </font>
    <font>
      <sz val="11"/>
      <color rgb="FFC00000"/>
      <name val="Calibri"/>
      <family val="2"/>
    </font>
    <font>
      <sz val="11"/>
      <color theme="0"/>
      <name val="Calibri"/>
      <family val="2"/>
    </font>
  </fonts>
  <fills count="15">
    <fill>
      <patternFill patternType="none"/>
    </fill>
    <fill>
      <patternFill patternType="gray125"/>
    </fill>
    <fill>
      <patternFill patternType="solid">
        <fgColor rgb="FF002F5E"/>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003678"/>
        <bgColor indexed="64"/>
      </patternFill>
    </fill>
    <fill>
      <patternFill patternType="solid">
        <fgColor rgb="FF002F5D"/>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rgb="FF000000"/>
      </patternFill>
    </fill>
    <fill>
      <patternFill patternType="solid">
        <fgColor rgb="FF002F5D"/>
        <bgColor rgb="FF000000"/>
      </patternFill>
    </fill>
  </fills>
  <borders count="212">
    <border>
      <left/>
      <right/>
      <top/>
      <bottom/>
      <diagonal/>
    </border>
    <border>
      <left style="medium">
        <color auto="1"/>
      </left>
      <right/>
      <top/>
      <bottom/>
      <diagonal/>
    </border>
    <border>
      <left/>
      <right style="medium">
        <color auto="1"/>
      </right>
      <top/>
      <bottom/>
      <diagonal/>
    </border>
    <border>
      <left style="medium">
        <color auto="1"/>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theme="0" tint="-0.34998626667073579"/>
      </bottom>
      <diagonal/>
    </border>
    <border>
      <left/>
      <right/>
      <top style="medium">
        <color auto="1"/>
      </top>
      <bottom style="thin">
        <color theme="0" tint="-0.34998626667073579"/>
      </bottom>
      <diagonal/>
    </border>
    <border>
      <left/>
      <right style="medium">
        <color auto="1"/>
      </right>
      <top style="medium">
        <color auto="1"/>
      </top>
      <bottom style="thin">
        <color theme="0" tint="-0.34998626667073579"/>
      </bottom>
      <diagonal/>
    </border>
    <border>
      <left style="medium">
        <color auto="1"/>
      </left>
      <right/>
      <top style="thin">
        <color theme="0" tint="-0.34998626667073579"/>
      </top>
      <bottom/>
      <diagonal/>
    </border>
    <border>
      <left/>
      <right/>
      <top style="thin">
        <color theme="0" tint="-0.34998626667073579"/>
      </top>
      <bottom/>
      <diagonal/>
    </border>
    <border>
      <left/>
      <right style="medium">
        <color auto="1"/>
      </right>
      <top style="thin">
        <color theme="0" tint="-0.34998626667073579"/>
      </top>
      <bottom/>
      <diagonal/>
    </border>
    <border>
      <left style="medium">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medium">
        <color auto="1"/>
      </right>
      <top style="thin">
        <color theme="0" tint="-0.34998626667073579"/>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theme="0" tint="-0.34998626667073579"/>
      </left>
      <right style="medium">
        <color auto="1"/>
      </right>
      <top style="thin">
        <color auto="1"/>
      </top>
      <bottom style="thin">
        <color theme="0" tint="-0.34998626667073579"/>
      </bottom>
      <diagonal/>
    </border>
    <border>
      <left style="medium">
        <color auto="1"/>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medium">
        <color auto="1"/>
      </right>
      <top style="thin">
        <color theme="0" tint="-0.34998626667073579"/>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theme="0" tint="-0.34998626667073579"/>
      </right>
      <top style="medium">
        <color auto="1"/>
      </top>
      <bottom style="thin">
        <color theme="0" tint="-0.34998626667073579"/>
      </bottom>
      <diagonal/>
    </border>
    <border>
      <left style="thin">
        <color theme="0" tint="-0.34998626667073579"/>
      </left>
      <right style="medium">
        <color auto="1"/>
      </right>
      <top style="medium">
        <color auto="1"/>
      </top>
      <bottom style="thin">
        <color theme="0" tint="-0.34998626667073579"/>
      </bottom>
      <diagonal/>
    </border>
    <border>
      <left style="medium">
        <color auto="1"/>
      </left>
      <right style="thin">
        <color theme="0" tint="-0.34998626667073579"/>
      </right>
      <top style="thin">
        <color theme="0" tint="-0.34998626667073579"/>
      </top>
      <bottom/>
      <diagonal/>
    </border>
    <border>
      <left style="thin">
        <color theme="0" tint="-0.34998626667073579"/>
      </left>
      <right style="medium">
        <color auto="1"/>
      </right>
      <top style="thin">
        <color theme="0" tint="-0.34998626667073579"/>
      </top>
      <bottom/>
      <diagonal/>
    </border>
    <border>
      <left style="medium">
        <color auto="1"/>
      </left>
      <right style="thin">
        <color theme="0" tint="-0.34998626667073579"/>
      </right>
      <top/>
      <bottom style="thin">
        <color theme="0" tint="-0.34998626667073579"/>
      </bottom>
      <diagonal/>
    </border>
    <border>
      <left style="thin">
        <color theme="0" tint="-0.34998626667073579"/>
      </left>
      <right style="medium">
        <color auto="1"/>
      </right>
      <top/>
      <bottom style="thin">
        <color theme="0" tint="-0.34998626667073579"/>
      </bottom>
      <diagonal/>
    </border>
    <border>
      <left style="medium">
        <color auto="1"/>
      </left>
      <right style="medium">
        <color auto="1"/>
      </right>
      <top style="medium">
        <color auto="1"/>
      </top>
      <bottom style="thin">
        <color theme="0" tint="-0.34998626667073579"/>
      </bottom>
      <diagonal/>
    </border>
    <border>
      <left style="medium">
        <color auto="1"/>
      </left>
      <right style="medium">
        <color auto="1"/>
      </right>
      <top style="thin">
        <color theme="0" tint="-0.34998626667073579"/>
      </top>
      <bottom style="medium">
        <color auto="1"/>
      </bottom>
      <diagonal/>
    </border>
    <border>
      <left/>
      <right/>
      <top style="medium">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auto="1"/>
      </top>
      <bottom/>
      <diagonal/>
    </border>
    <border>
      <left style="thin">
        <color theme="0" tint="-0.34998626667073579"/>
      </left>
      <right style="thin">
        <color theme="0" tint="-0.34998626667073579"/>
      </right>
      <top/>
      <bottom style="medium">
        <color auto="1"/>
      </bottom>
      <diagonal/>
    </border>
    <border>
      <left style="medium">
        <color indexed="64"/>
      </left>
      <right/>
      <top style="thin">
        <color theme="0" tint="-0.34998626667073579"/>
      </top>
      <bottom style="thin">
        <color theme="0" tint="-0.34998626667073579"/>
      </bottom>
      <diagonal/>
    </border>
    <border>
      <left/>
      <right style="medium">
        <color auto="1"/>
      </right>
      <top style="thin">
        <color theme="0" tint="-0.34998626667073579"/>
      </top>
      <bottom style="thin">
        <color theme="0" tint="-0.34998626667073579"/>
      </bottom>
      <diagonal/>
    </border>
    <border>
      <left style="medium">
        <color auto="1"/>
      </left>
      <right style="thin">
        <color auto="1"/>
      </right>
      <top/>
      <bottom style="thin">
        <color auto="1"/>
      </bottom>
      <diagonal/>
    </border>
    <border>
      <left style="medium">
        <color auto="1"/>
      </left>
      <right style="thin">
        <color theme="0" tint="-0.34998626667073579"/>
      </right>
      <top style="thin">
        <color theme="0" tint="-0.34998626667073579"/>
      </top>
      <bottom style="thin">
        <color theme="0" tint="-0.24994659260841701"/>
      </bottom>
      <diagonal/>
    </border>
    <border>
      <left style="thin">
        <color theme="0" tint="-0.34998626667073579"/>
      </left>
      <right style="medium">
        <color auto="1"/>
      </right>
      <top style="thin">
        <color theme="0" tint="-0.34998626667073579"/>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style="thin">
        <color theme="0" tint="-0.24994659260841701"/>
      </right>
      <top/>
      <bottom style="medium">
        <color auto="1"/>
      </bottom>
      <diagonal/>
    </border>
    <border>
      <left style="medium">
        <color indexed="64"/>
      </left>
      <right style="thin">
        <color theme="0" tint="-0.34998626667073579"/>
      </right>
      <top style="medium">
        <color indexed="64"/>
      </top>
      <bottom style="medium">
        <color indexed="64"/>
      </bottom>
      <diagonal/>
    </border>
    <border>
      <left style="medium">
        <color auto="1"/>
      </left>
      <right style="medium">
        <color auto="1"/>
      </right>
      <top/>
      <bottom style="thin">
        <color theme="0" tint="-0.34998626667073579"/>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theme="0" tint="-0.34998626667073579"/>
      </left>
      <right style="thin">
        <color theme="0" tint="-0.34998626667073579"/>
      </right>
      <top/>
      <bottom style="thin">
        <color auto="1"/>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medium">
        <color auto="1"/>
      </left>
      <right style="thin">
        <color theme="0" tint="-0.34998626667073579"/>
      </right>
      <top style="thin">
        <color auto="1"/>
      </top>
      <bottom style="thin">
        <color auto="1"/>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medium">
        <color auto="1"/>
      </left>
      <right style="thin">
        <color theme="0" tint="-0.34998626667073579"/>
      </right>
      <top style="thin">
        <color theme="0" tint="-0.24994659260841701"/>
      </top>
      <bottom style="thin">
        <color theme="0" tint="-0.34998626667073579"/>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style="medium">
        <color auto="1"/>
      </left>
      <right style="thin">
        <color theme="0" tint="-0.34998626667073579"/>
      </right>
      <top/>
      <bottom style="medium">
        <color auto="1"/>
      </bottom>
      <diagonal/>
    </border>
    <border>
      <left style="thin">
        <color theme="0" tint="-0.34998626667073579"/>
      </left>
      <right style="medium">
        <color auto="1"/>
      </right>
      <top/>
      <bottom style="medium">
        <color auto="1"/>
      </bottom>
      <diagonal/>
    </border>
    <border>
      <left style="medium">
        <color auto="1"/>
      </left>
      <right/>
      <top style="thin">
        <color theme="0" tint="-0.499984740745262"/>
      </top>
      <bottom/>
      <diagonal/>
    </border>
    <border>
      <left/>
      <right/>
      <top style="thin">
        <color theme="0" tint="-0.499984740745262"/>
      </top>
      <bottom/>
      <diagonal/>
    </border>
    <border>
      <left/>
      <right style="medium">
        <color auto="1"/>
      </right>
      <top style="thin">
        <color theme="0" tint="-0.499984740745262"/>
      </top>
      <bottom/>
      <diagonal/>
    </border>
    <border>
      <left style="medium">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medium">
        <color auto="1"/>
      </right>
      <top style="thin">
        <color theme="0" tint="-0.499984740745262"/>
      </top>
      <bottom style="thin">
        <color theme="0" tint="-0.499984740745262"/>
      </bottom>
      <diagonal/>
    </border>
    <border>
      <left style="medium">
        <color auto="1"/>
      </left>
      <right style="thin">
        <color theme="0" tint="-0.24994659260841701"/>
      </right>
      <top style="thin">
        <color theme="0" tint="-0.34998626667073579"/>
      </top>
      <bottom style="thin">
        <color theme="0" tint="-0.24994659260841701"/>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medium">
        <color auto="1"/>
      </right>
      <top style="thin">
        <color theme="0" tint="-0.34998626667073579"/>
      </top>
      <bottom style="thin">
        <color theme="0" tint="-0.24994659260841701"/>
      </bottom>
      <diagonal/>
    </border>
    <border>
      <left style="medium">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medium">
        <color auto="1"/>
      </right>
      <top style="thin">
        <color theme="0" tint="-0.2499465926084170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ck">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medium">
        <color auto="1"/>
      </right>
      <top style="thin">
        <color auto="1"/>
      </top>
      <bottom/>
      <diagonal/>
    </border>
    <border>
      <left style="thin">
        <color theme="0" tint="-0.34998626667073579"/>
      </left>
      <right style="medium">
        <color auto="1"/>
      </right>
      <top/>
      <bottom/>
      <diagonal/>
    </border>
    <border>
      <left/>
      <right/>
      <top/>
      <bottom style="thin">
        <color theme="0" tint="-0.34998626667073579"/>
      </bottom>
      <diagonal/>
    </border>
    <border>
      <left/>
      <right style="medium">
        <color auto="1"/>
      </right>
      <top/>
      <bottom style="thin">
        <color theme="0" tint="-0.34998626667073579"/>
      </bottom>
      <diagonal/>
    </border>
    <border>
      <left style="thin">
        <color auto="1"/>
      </left>
      <right/>
      <top style="thin">
        <color auto="1"/>
      </top>
      <bottom/>
      <diagonal/>
    </border>
    <border>
      <left/>
      <right style="medium">
        <color auto="1"/>
      </right>
      <top style="thin">
        <color auto="1"/>
      </top>
      <bottom style="thin">
        <color theme="0" tint="-0.34998626667073579"/>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medium">
        <color auto="1"/>
      </left>
      <right style="thin">
        <color theme="0" tint="-0.499984740745262"/>
      </right>
      <top/>
      <bottom style="thin">
        <color theme="0" tint="-0.34998626667073579"/>
      </bottom>
      <diagonal/>
    </border>
    <border>
      <left style="medium">
        <color auto="1"/>
      </left>
      <right style="thin">
        <color theme="0" tint="-0.499984740745262"/>
      </right>
      <top style="thin">
        <color theme="0" tint="-0.34998626667073579"/>
      </top>
      <bottom style="thin">
        <color theme="0" tint="-0.34998626667073579"/>
      </bottom>
      <diagonal/>
    </border>
    <border>
      <left style="medium">
        <color auto="1"/>
      </left>
      <right style="thin">
        <color theme="0" tint="-0.499984740745262"/>
      </right>
      <top style="thin">
        <color theme="0" tint="-0.34998626667073579"/>
      </top>
      <bottom style="medium">
        <color auto="1"/>
      </bottom>
      <diagonal/>
    </border>
    <border>
      <left/>
      <right/>
      <top style="thin">
        <color theme="0" tint="-0.34998626667073579"/>
      </top>
      <bottom style="medium">
        <color auto="1"/>
      </bottom>
      <diagonal/>
    </border>
    <border>
      <left/>
      <right style="medium">
        <color auto="1"/>
      </right>
      <top style="thin">
        <color theme="0" tint="-0.34998626667073579"/>
      </top>
      <bottom style="medium">
        <color auto="1"/>
      </bottom>
      <diagonal/>
    </border>
    <border>
      <left style="medium">
        <color auto="1"/>
      </left>
      <right style="thin">
        <color theme="0" tint="-0.499984740745262"/>
      </right>
      <top style="medium">
        <color auto="1"/>
      </top>
      <bottom style="thin">
        <color theme="0" tint="-0.34998626667073579"/>
      </bottom>
      <diagonal/>
    </border>
    <border>
      <left style="medium">
        <color auto="1"/>
      </left>
      <right/>
      <top style="thin">
        <color theme="0" tint="-0.34998626667073579"/>
      </top>
      <bottom style="thin">
        <color auto="1"/>
      </bottom>
      <diagonal/>
    </border>
    <border>
      <left/>
      <right/>
      <top style="thin">
        <color theme="0" tint="-0.34998626667073579"/>
      </top>
      <bottom style="thin">
        <color auto="1"/>
      </bottom>
      <diagonal/>
    </border>
    <border>
      <left style="thin">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diagonal/>
    </border>
    <border>
      <left/>
      <right style="thin">
        <color theme="0" tint="-0.24994659260841701"/>
      </right>
      <top style="thin">
        <color theme="0" tint="-0.24994659260841701"/>
      </top>
      <bottom/>
      <diagonal/>
    </border>
    <border>
      <left style="medium">
        <color auto="1"/>
      </left>
      <right/>
      <top/>
      <bottom style="medium">
        <color theme="0" tint="-0.34998626667073579"/>
      </bottom>
      <diagonal/>
    </border>
    <border>
      <left/>
      <right/>
      <top/>
      <bottom style="medium">
        <color theme="0" tint="-0.34998626667073579"/>
      </bottom>
      <diagonal/>
    </border>
    <border>
      <left style="medium">
        <color indexed="64"/>
      </left>
      <right/>
      <top style="thin">
        <color theme="0" tint="-0.34998626667073579"/>
      </top>
      <bottom style="medium">
        <color auto="1"/>
      </bottom>
      <diagonal/>
    </border>
    <border>
      <left/>
      <right style="thin">
        <color theme="0" tint="-0.24994659260841701"/>
      </right>
      <top/>
      <bottom style="thin">
        <color theme="0" tint="-0.24994659260841701"/>
      </bottom>
      <diagonal/>
    </border>
    <border>
      <left style="medium">
        <color auto="1"/>
      </left>
      <right/>
      <top style="thin">
        <color auto="1"/>
      </top>
      <bottom style="medium">
        <color theme="0" tint="-0.24994659260841701"/>
      </bottom>
      <diagonal/>
    </border>
    <border>
      <left/>
      <right/>
      <top style="thin">
        <color auto="1"/>
      </top>
      <bottom style="medium">
        <color theme="0" tint="-0.24994659260841701"/>
      </bottom>
      <diagonal/>
    </border>
    <border>
      <left/>
      <right style="medium">
        <color auto="1"/>
      </right>
      <top style="thin">
        <color auto="1"/>
      </top>
      <bottom style="medium">
        <color theme="0" tint="-0.24994659260841701"/>
      </bottom>
      <diagonal/>
    </border>
    <border>
      <left style="medium">
        <color auto="1"/>
      </left>
      <right/>
      <top style="medium">
        <color theme="0" tint="-0.24994659260841701"/>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medium">
        <color auto="1"/>
      </left>
      <right/>
      <top style="medium">
        <color theme="0" tint="-0.24994659260841701"/>
      </top>
      <bottom style="thin">
        <color theme="0" tint="-0.24994659260841701"/>
      </bottom>
      <diagonal/>
    </border>
    <border>
      <left/>
      <right style="thin">
        <color theme="0" tint="-0.24994659260841701"/>
      </right>
      <top style="medium">
        <color theme="0" tint="-0.24994659260841701"/>
      </top>
      <bottom style="thin">
        <color theme="0" tint="-0.24994659260841701"/>
      </bottom>
      <diagonal/>
    </border>
    <border>
      <left style="medium">
        <color auto="1"/>
      </left>
      <right/>
      <top style="thin">
        <color theme="0" tint="-0.24994659260841701"/>
      </top>
      <bottom style="thin">
        <color theme="0" tint="-0.24994659260841701"/>
      </bottom>
      <diagonal/>
    </border>
    <border>
      <left style="medium">
        <color auto="1"/>
      </left>
      <right/>
      <top style="thin">
        <color theme="0" tint="-0.24994659260841701"/>
      </top>
      <bottom style="thin">
        <color auto="1"/>
      </bottom>
      <diagonal/>
    </border>
    <border>
      <left/>
      <right style="thin">
        <color theme="0" tint="-0.24994659260841701"/>
      </right>
      <top style="thin">
        <color theme="0" tint="-0.24994659260841701"/>
      </top>
      <bottom style="thin">
        <color auto="1"/>
      </bottom>
      <diagonal/>
    </border>
    <border>
      <left style="medium">
        <color auto="1"/>
      </left>
      <right/>
      <top style="thin">
        <color auto="1"/>
      </top>
      <bottom style="thin">
        <color theme="0" tint="-0.24994659260841701"/>
      </bottom>
      <diagonal/>
    </border>
    <border>
      <left/>
      <right/>
      <top style="thin">
        <color auto="1"/>
      </top>
      <bottom style="thin">
        <color theme="0" tint="-0.24994659260841701"/>
      </bottom>
      <diagonal/>
    </border>
    <border>
      <left/>
      <right style="medium">
        <color auto="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right/>
      <top style="medium">
        <color theme="0" tint="-0.24994659260841701"/>
      </top>
      <bottom style="thin">
        <color theme="0" tint="-0.34998626667073579"/>
      </bottom>
      <diagonal/>
    </border>
    <border>
      <left/>
      <right style="medium">
        <color auto="1"/>
      </right>
      <top style="medium">
        <color theme="0" tint="-0.24994659260841701"/>
      </top>
      <bottom style="thin">
        <color theme="0" tint="-0.34998626667073579"/>
      </bottom>
      <diagonal/>
    </border>
    <border>
      <left style="thin">
        <color theme="0" tint="-0.24994659260841701"/>
      </left>
      <right/>
      <top style="medium">
        <color theme="0" tint="-0.24994659260841701"/>
      </top>
      <bottom style="thin">
        <color theme="0" tint="-0.34998626667073579"/>
      </bottom>
      <diagonal/>
    </border>
    <border>
      <left style="thin">
        <color theme="0" tint="-0.24994659260841701"/>
      </left>
      <right/>
      <top style="thin">
        <color theme="0" tint="-0.34998626667073579"/>
      </top>
      <bottom style="thin">
        <color theme="0" tint="-0.34998626667073579"/>
      </bottom>
      <diagonal/>
    </border>
    <border>
      <left/>
      <right style="thin">
        <color theme="0" tint="-0.24994659260841701"/>
      </right>
      <top style="thin">
        <color theme="0" tint="-0.24994659260841701"/>
      </top>
      <bottom style="medium">
        <color auto="1"/>
      </bottom>
      <diagonal/>
    </border>
    <border>
      <left style="medium">
        <color auto="1"/>
      </left>
      <right/>
      <top style="thin">
        <color theme="0" tint="-0.24994659260841701"/>
      </top>
      <bottom/>
      <diagonal/>
    </border>
    <border>
      <left style="medium">
        <color auto="1"/>
      </left>
      <right/>
      <top/>
      <bottom style="thin">
        <color theme="0" tint="-0.24994659260841701"/>
      </bottom>
      <diagonal/>
    </border>
    <border>
      <left style="medium">
        <color auto="1"/>
      </left>
      <right/>
      <top style="thin">
        <color theme="0" tint="-0.24994659260841701"/>
      </top>
      <bottom style="medium">
        <color auto="1"/>
      </bottom>
      <diagonal/>
    </border>
    <border>
      <left style="thin">
        <color theme="0" tint="-0.34998626667073579"/>
      </left>
      <right/>
      <top style="thin">
        <color theme="0" tint="-0.34998626667073579"/>
      </top>
      <bottom style="thin">
        <color auto="1"/>
      </bottom>
      <diagonal/>
    </border>
    <border>
      <left/>
      <right style="thin">
        <color theme="0" tint="-0.34998626667073579"/>
      </right>
      <top style="thin">
        <color theme="0" tint="-0.34998626667073579"/>
      </top>
      <bottom style="thin">
        <color auto="1"/>
      </bottom>
      <diagonal/>
    </border>
    <border>
      <left style="medium">
        <color auto="1"/>
      </left>
      <right/>
      <top style="thin">
        <color theme="0" tint="-0.499984740745262"/>
      </top>
      <bottom style="thin">
        <color theme="0" tint="-0.34998626667073579"/>
      </bottom>
      <diagonal/>
    </border>
    <border>
      <left/>
      <right style="thin">
        <color theme="0" tint="-0.34998626667073579"/>
      </right>
      <top style="thin">
        <color theme="0" tint="-0.499984740745262"/>
      </top>
      <bottom style="thin">
        <color theme="0" tint="-0.34998626667073579"/>
      </bottom>
      <diagonal/>
    </border>
    <border>
      <left/>
      <right style="medium">
        <color auto="1"/>
      </right>
      <top style="thin">
        <color theme="0" tint="-0.34998626667073579"/>
      </top>
      <bottom style="thin">
        <color auto="1"/>
      </bottom>
      <diagonal/>
    </border>
    <border>
      <left style="medium">
        <color indexed="64"/>
      </left>
      <right/>
      <top style="thin">
        <color auto="1"/>
      </top>
      <bottom style="thin">
        <color theme="0" tint="-0.34998626667073579"/>
      </bottom>
      <diagonal/>
    </border>
    <border>
      <left/>
      <right/>
      <top style="thin">
        <color auto="1"/>
      </top>
      <bottom style="thin">
        <color theme="0" tint="-0.34998626667073579"/>
      </bottom>
      <diagonal/>
    </border>
    <border>
      <left style="medium">
        <color auto="1"/>
      </left>
      <right style="thin">
        <color theme="0" tint="-0.34998626667073579"/>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medium">
        <color auto="1"/>
      </right>
      <top/>
      <bottom style="medium">
        <color theme="0" tint="-0.34998626667073579"/>
      </bottom>
      <diagonal/>
    </border>
    <border>
      <left/>
      <right style="thin">
        <color theme="0" tint="-0.34998626667073579"/>
      </right>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theme="0" tint="-0.34998626667073579"/>
      </bottom>
      <diagonal/>
    </border>
    <border>
      <left/>
      <right style="thin">
        <color theme="0" tint="-0.34998626667073579"/>
      </right>
      <top style="thin">
        <color theme="0" tint="-0.34998626667073579"/>
      </top>
      <bottom style="thick">
        <color theme="0" tint="-0.34998626667073579"/>
      </bottom>
      <diagonal/>
    </border>
    <border>
      <left style="thin">
        <color theme="0" tint="-0.34998626667073579"/>
      </left>
      <right/>
      <top style="thick">
        <color theme="0" tint="-0.34998626667073579"/>
      </top>
      <bottom style="thin">
        <color theme="0" tint="-0.34998626667073579"/>
      </bottom>
      <diagonal/>
    </border>
    <border>
      <left/>
      <right style="thin">
        <color theme="0" tint="-0.34998626667073579"/>
      </right>
      <top style="thick">
        <color theme="0" tint="-0.34998626667073579"/>
      </top>
      <bottom style="thin">
        <color theme="0" tint="-0.34998626667073579"/>
      </bottom>
      <diagonal/>
    </border>
    <border>
      <left style="thin">
        <color theme="0" tint="-0.34998626667073579"/>
      </left>
      <right/>
      <top/>
      <bottom style="thick">
        <color theme="0" tint="-0.34998626667073579"/>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right style="thin">
        <color auto="1"/>
      </right>
      <top/>
      <bottom style="thick">
        <color theme="0" tint="-0.34998626667073579"/>
      </bottom>
      <diagonal/>
    </border>
    <border>
      <left/>
      <right style="thin">
        <color auto="1"/>
      </right>
      <top style="thick">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auto="1"/>
      </left>
      <right style="thin">
        <color theme="0" tint="-0.34998626667073579"/>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diagonal/>
    </border>
    <border>
      <left style="thin">
        <color indexed="64"/>
      </left>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ck">
        <color theme="0" tint="-0.34998626667073579"/>
      </bottom>
      <diagonal/>
    </border>
    <border>
      <left style="medium">
        <color indexed="64"/>
      </left>
      <right style="medium">
        <color indexed="64"/>
      </right>
      <top style="thin">
        <color theme="0" tint="-0.34998626667073579"/>
      </top>
      <bottom style="thin">
        <color theme="0" tint="-0.499984740745262"/>
      </bottom>
      <diagonal/>
    </border>
    <border>
      <left style="medium">
        <color indexed="64"/>
      </left>
      <right/>
      <top style="thin">
        <color theme="0" tint="-0.34998626667073579"/>
      </top>
      <bottom style="thin">
        <color theme="0" tint="-0.499984740745262"/>
      </bottom>
      <diagonal/>
    </border>
    <border>
      <left style="thin">
        <color theme="0" tint="-0.34998626667073579"/>
      </left>
      <right/>
      <top/>
      <bottom style="thin">
        <color auto="1"/>
      </bottom>
      <diagonal/>
    </border>
    <border>
      <left/>
      <right style="thin">
        <color indexed="64"/>
      </right>
      <top/>
      <bottom style="thin">
        <color indexed="64"/>
      </bottom>
      <diagonal/>
    </border>
    <border>
      <left style="medium">
        <color auto="1"/>
      </left>
      <right/>
      <top style="medium">
        <color auto="1"/>
      </top>
      <bottom style="thin">
        <color rgb="FFA6A6A6"/>
      </bottom>
      <diagonal/>
    </border>
    <border>
      <left/>
      <right/>
      <top style="medium">
        <color auto="1"/>
      </top>
      <bottom style="thin">
        <color rgb="FFA6A6A6"/>
      </bottom>
      <diagonal/>
    </border>
    <border>
      <left/>
      <right style="thin">
        <color auto="1"/>
      </right>
      <top style="medium">
        <color auto="1"/>
      </top>
      <bottom style="thin">
        <color rgb="FFA6A6A6"/>
      </bottom>
      <diagonal/>
    </border>
    <border>
      <left style="thin">
        <color indexed="64"/>
      </left>
      <right/>
      <top style="thin">
        <color rgb="FFA6A6A6"/>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style="thin">
        <color theme="0" tint="-0.34998626667073579"/>
      </top>
      <bottom style="medium">
        <color auto="1"/>
      </bottom>
      <diagonal/>
    </border>
    <border>
      <left/>
      <right style="thin">
        <color auto="1"/>
      </right>
      <top style="thin">
        <color theme="0" tint="-0.34998626667073579"/>
      </top>
      <bottom style="medium">
        <color auto="1"/>
      </bottom>
      <diagonal/>
    </border>
    <border>
      <left style="thin">
        <color theme="0" tint="-0.34998626667073579"/>
      </left>
      <right style="thin">
        <color theme="0" tint="-0.34998626667073579"/>
      </right>
      <top/>
      <bottom style="thin">
        <color theme="0" tint="-0.24994659260841701"/>
      </bottom>
      <diagonal/>
    </border>
    <border>
      <left style="thin">
        <color theme="0" tint="-0.34998626667073579"/>
      </left>
      <right style="medium">
        <color theme="1"/>
      </right>
      <top style="thin">
        <color theme="0" tint="-0.34998626667073579"/>
      </top>
      <bottom style="thin">
        <color theme="0" tint="-0.34998626667073579"/>
      </bottom>
      <diagonal/>
    </border>
    <border>
      <left style="thin">
        <color theme="0" tint="-0.34998626667073579"/>
      </left>
      <right style="medium">
        <color auto="1"/>
      </right>
      <top/>
      <bottom style="thin">
        <color theme="0" tint="-0.24994659260841701"/>
      </bottom>
      <diagonal/>
    </border>
    <border>
      <left style="medium">
        <color auto="1"/>
      </left>
      <right style="thin">
        <color rgb="FFA6A6A6"/>
      </right>
      <top/>
      <bottom style="thin">
        <color rgb="FFA6A6A6"/>
      </bottom>
      <diagonal/>
    </border>
    <border>
      <left style="thin">
        <color rgb="FFA6A6A6"/>
      </left>
      <right/>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bottom/>
      <diagonal/>
    </border>
    <border>
      <left style="medium">
        <color auto="1"/>
      </left>
      <right style="thin">
        <color rgb="FFA6A6A6"/>
      </right>
      <top style="thin">
        <color rgb="FFA6A6A6"/>
      </top>
      <bottom style="thin">
        <color auto="1"/>
      </bottom>
      <diagonal/>
    </border>
    <border>
      <left style="thin">
        <color rgb="FFA6A6A6"/>
      </left>
      <right/>
      <top style="thin">
        <color rgb="FFA6A6A6"/>
      </top>
      <bottom style="thin">
        <color auto="1"/>
      </bottom>
      <diagonal/>
    </border>
    <border>
      <left/>
      <right style="thin">
        <color rgb="FFA6A6A6"/>
      </right>
      <top style="thin">
        <color rgb="FFA6A6A6"/>
      </top>
      <bottom style="thin">
        <color auto="1"/>
      </bottom>
      <diagonal/>
    </border>
    <border>
      <left/>
      <right style="thin">
        <color auto="1"/>
      </right>
      <top style="thin">
        <color rgb="FFA6A6A6"/>
      </top>
      <bottom style="thin">
        <color rgb="FFA6A6A6"/>
      </bottom>
      <diagonal/>
    </border>
    <border>
      <left/>
      <right style="thin">
        <color auto="1"/>
      </right>
      <top style="thin">
        <color rgb="FFA6A6A6"/>
      </top>
      <bottom style="thin">
        <color auto="1"/>
      </bottom>
      <diagonal/>
    </border>
    <border>
      <left/>
      <right style="thin">
        <color rgb="FFA6A6A6"/>
      </right>
      <top/>
      <bottom style="thin">
        <color rgb="FFA6A6A6"/>
      </bottom>
      <diagonal/>
    </border>
    <border>
      <left/>
      <right/>
      <top style="thin">
        <color theme="0" tint="-0.34998626667073579"/>
      </top>
      <bottom style="thin">
        <color theme="0" tint="-0.499984740745262"/>
      </bottom>
      <diagonal/>
    </border>
    <border>
      <left/>
      <right style="thin">
        <color indexed="64"/>
      </right>
      <top style="thin">
        <color theme="0" tint="-0.34998626667073579"/>
      </top>
      <bottom style="thin">
        <color theme="0"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auto="1"/>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medium">
        <color auto="1"/>
      </left>
      <right/>
      <top/>
      <bottom style="thin">
        <color theme="0" tint="-0.499984740745262"/>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908">
    <xf numFmtId="0" fontId="0" fillId="0" borderId="0" xfId="0"/>
    <xf numFmtId="49" fontId="4" fillId="0" borderId="20" xfId="0" applyNumberFormat="1" applyFont="1" applyBorder="1" applyAlignment="1">
      <alignment horizontal="justify" vertical="top"/>
    </xf>
    <xf numFmtId="0" fontId="4" fillId="0" borderId="0" xfId="0" applyFont="1" applyAlignment="1">
      <alignment vertical="top"/>
    </xf>
    <xf numFmtId="0" fontId="4" fillId="0" borderId="0" xfId="0" applyFont="1"/>
    <xf numFmtId="0" fontId="7" fillId="4" borderId="0" xfId="0" applyFont="1" applyFill="1"/>
    <xf numFmtId="0" fontId="4" fillId="0" borderId="19" xfId="0" applyFont="1" applyBorder="1" applyAlignment="1">
      <alignment horizontal="left" vertical="center" indent="2"/>
    </xf>
    <xf numFmtId="0" fontId="10" fillId="4" borderId="0" xfId="0" applyFont="1" applyFill="1" applyAlignment="1">
      <alignment horizontal="left" indent="4"/>
    </xf>
    <xf numFmtId="0" fontId="10" fillId="4" borderId="0" xfId="0" applyFont="1" applyFill="1" applyAlignment="1">
      <alignment horizontal="right" indent="1"/>
    </xf>
    <xf numFmtId="0" fontId="7" fillId="4" borderId="25" xfId="0" applyFont="1" applyFill="1" applyBorder="1" applyProtection="1">
      <protection locked="0"/>
    </xf>
    <xf numFmtId="0" fontId="2" fillId="4" borderId="1" xfId="0" applyFont="1" applyFill="1" applyBorder="1" applyAlignment="1">
      <alignment horizontal="left" vertical="top" wrapText="1" indent="4"/>
    </xf>
    <xf numFmtId="0" fontId="2" fillId="0" borderId="0" xfId="0" quotePrefix="1" applyFont="1" applyAlignment="1">
      <alignment horizontal="center" vertical="center"/>
    </xf>
    <xf numFmtId="0" fontId="2" fillId="0" borderId="2" xfId="0" applyFont="1" applyBorder="1"/>
    <xf numFmtId="0" fontId="2" fillId="5" borderId="1" xfId="0" applyFont="1" applyFill="1" applyBorder="1" applyAlignment="1">
      <alignment horizontal="left" vertical="top" wrapText="1" indent="4"/>
    </xf>
    <xf numFmtId="0" fontId="2" fillId="5" borderId="0" xfId="0" quotePrefix="1" applyFont="1" applyFill="1" applyAlignment="1">
      <alignment horizontal="center" vertical="center"/>
    </xf>
    <xf numFmtId="0" fontId="2" fillId="5" borderId="2" xfId="0" applyFont="1" applyFill="1" applyBorder="1"/>
    <xf numFmtId="0" fontId="2" fillId="0" borderId="1" xfId="0" applyFont="1" applyBorder="1" applyAlignment="1">
      <alignment horizontal="left" vertical="top" wrapText="1" indent="4"/>
    </xf>
    <xf numFmtId="0" fontId="13"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vertical="top"/>
    </xf>
    <xf numFmtId="0" fontId="14" fillId="0" borderId="0" xfId="0" applyFont="1"/>
    <xf numFmtId="49" fontId="14" fillId="0" borderId="0" xfId="0" applyNumberFormat="1" applyFont="1" applyAlignment="1">
      <alignment vertical="top"/>
    </xf>
    <xf numFmtId="49" fontId="16" fillId="2" borderId="1" xfId="0" applyNumberFormat="1" applyFont="1" applyFill="1" applyBorder="1" applyAlignment="1">
      <alignment horizontal="center" vertical="center" wrapText="1"/>
    </xf>
    <xf numFmtId="49" fontId="16" fillId="2" borderId="0" xfId="0" applyNumberFormat="1" applyFont="1" applyFill="1" applyAlignment="1">
      <alignment horizontal="center" vertical="center" wrapText="1"/>
    </xf>
    <xf numFmtId="49" fontId="16" fillId="2" borderId="0" xfId="0" applyNumberFormat="1" applyFont="1" applyFill="1" applyAlignment="1">
      <alignment horizontal="center" vertical="center"/>
    </xf>
    <xf numFmtId="49" fontId="16" fillId="2" borderId="2" xfId="0" applyNumberFormat="1" applyFont="1" applyFill="1" applyBorder="1" applyAlignment="1">
      <alignment horizontal="center" vertical="center"/>
    </xf>
    <xf numFmtId="0" fontId="14" fillId="0" borderId="0" xfId="0" applyFont="1" applyAlignment="1">
      <alignmen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4" fillId="0" borderId="16" xfId="0" applyFont="1" applyBorder="1" applyAlignment="1">
      <alignment horizontal="justify" vertical="top"/>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4" fillId="0" borderId="20" xfId="0" applyFont="1" applyBorder="1" applyAlignment="1">
      <alignment horizontal="justify" vertical="top"/>
    </xf>
    <xf numFmtId="0" fontId="4" fillId="4" borderId="20" xfId="0" applyFont="1" applyFill="1" applyBorder="1" applyAlignment="1">
      <alignment horizontal="justify" vertical="top"/>
    </xf>
    <xf numFmtId="0" fontId="4" fillId="0" borderId="20" xfId="0" applyFont="1" applyBorder="1" applyAlignment="1">
      <alignment horizontal="justify" vertical="top" wrapText="1"/>
    </xf>
    <xf numFmtId="164" fontId="15" fillId="0" borderId="19"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4" fillId="0" borderId="22" xfId="0" applyFont="1" applyBorder="1" applyAlignment="1">
      <alignment horizontal="justify" vertical="top"/>
    </xf>
    <xf numFmtId="0" fontId="15" fillId="0" borderId="19" xfId="0" applyFont="1" applyBorder="1" applyAlignment="1">
      <alignment horizontal="center" vertical="top"/>
    </xf>
    <xf numFmtId="49" fontId="16" fillId="2" borderId="24" xfId="0" applyNumberFormat="1" applyFont="1" applyFill="1" applyBorder="1" applyAlignment="1">
      <alignment horizontal="center" vertical="center" wrapText="1"/>
    </xf>
    <xf numFmtId="49" fontId="16" fillId="2" borderId="25" xfId="0" applyNumberFormat="1" applyFont="1" applyFill="1" applyBorder="1" applyAlignment="1">
      <alignment horizontal="center" vertical="center" wrapText="1"/>
    </xf>
    <xf numFmtId="49" fontId="16" fillId="2" borderId="25" xfId="0" applyNumberFormat="1" applyFont="1" applyFill="1" applyBorder="1" applyAlignment="1">
      <alignment horizontal="center" vertical="center"/>
    </xf>
    <xf numFmtId="49" fontId="16" fillId="2" borderId="26" xfId="0" applyNumberFormat="1" applyFont="1" applyFill="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4" fillId="0" borderId="29" xfId="0" applyFont="1" applyBorder="1" applyAlignment="1">
      <alignment horizontal="justify" vertical="top"/>
    </xf>
    <xf numFmtId="0" fontId="15" fillId="0" borderId="0" xfId="0" applyFont="1" applyAlignment="1">
      <alignment vertical="top"/>
    </xf>
    <xf numFmtId="0" fontId="14" fillId="0" borderId="0" xfId="0" applyFont="1" applyAlignment="1">
      <alignment vertical="top"/>
    </xf>
    <xf numFmtId="0" fontId="15" fillId="0" borderId="15" xfId="0" quotePrefix="1" applyFont="1" applyBorder="1" applyAlignment="1">
      <alignment horizontal="center" vertical="center" wrapText="1"/>
    </xf>
    <xf numFmtId="0" fontId="15" fillId="0" borderId="19" xfId="0" quotePrefix="1" applyFont="1" applyBorder="1" applyAlignment="1">
      <alignment horizontal="center" vertical="center" wrapText="1"/>
    </xf>
    <xf numFmtId="0" fontId="4" fillId="4" borderId="20" xfId="0" applyFont="1" applyFill="1" applyBorder="1" applyAlignment="1">
      <alignment horizontal="justify" vertical="top" wrapText="1"/>
    </xf>
    <xf numFmtId="0" fontId="15" fillId="0" borderId="49" xfId="0" applyFont="1" applyBorder="1" applyAlignment="1">
      <alignment horizontal="center" vertical="center"/>
    </xf>
    <xf numFmtId="0" fontId="4" fillId="0" borderId="49" xfId="0" applyFont="1" applyBorder="1" applyAlignment="1">
      <alignment horizontal="justify" vertical="top"/>
    </xf>
    <xf numFmtId="49" fontId="16" fillId="2" borderId="2" xfId="0" applyNumberFormat="1" applyFont="1" applyFill="1" applyBorder="1" applyAlignment="1">
      <alignment horizontal="center" vertical="center" wrapText="1"/>
    </xf>
    <xf numFmtId="0" fontId="4" fillId="0" borderId="20" xfId="0" applyFont="1" applyBorder="1" applyAlignment="1">
      <alignment horizontal="left" vertical="top" wrapText="1" indent="5"/>
    </xf>
    <xf numFmtId="164" fontId="15" fillId="0" borderId="21" xfId="0" applyNumberFormat="1" applyFont="1" applyBorder="1" applyAlignment="1">
      <alignment horizontal="center" vertical="center"/>
    </xf>
    <xf numFmtId="0" fontId="15" fillId="4" borderId="15" xfId="0" applyFont="1" applyFill="1" applyBorder="1" applyAlignment="1">
      <alignment horizontal="center" vertical="center"/>
    </xf>
    <xf numFmtId="0" fontId="15" fillId="4" borderId="16" xfId="0" applyFont="1" applyFill="1" applyBorder="1" applyAlignment="1">
      <alignment horizontal="center" vertical="center"/>
    </xf>
    <xf numFmtId="0" fontId="4" fillId="4" borderId="16" xfId="0" applyFont="1" applyFill="1" applyBorder="1" applyAlignment="1">
      <alignment horizontal="justify" vertical="center"/>
    </xf>
    <xf numFmtId="0" fontId="15" fillId="4" borderId="28" xfId="0" applyFont="1" applyFill="1" applyBorder="1" applyAlignment="1">
      <alignment horizontal="center" vertical="center"/>
    </xf>
    <xf numFmtId="0" fontId="15" fillId="4" borderId="29" xfId="0" applyFont="1" applyFill="1" applyBorder="1" applyAlignment="1">
      <alignment horizontal="center" vertical="center"/>
    </xf>
    <xf numFmtId="0" fontId="4" fillId="0" borderId="29" xfId="0" applyFont="1" applyBorder="1" applyAlignment="1">
      <alignment horizontal="justify" vertical="center"/>
    </xf>
    <xf numFmtId="0" fontId="4" fillId="0" borderId="0" xfId="0" applyFont="1" applyAlignment="1">
      <alignment horizontal="center" vertical="top"/>
    </xf>
    <xf numFmtId="0" fontId="9" fillId="0" borderId="0" xfId="0" applyFont="1" applyAlignment="1">
      <alignment horizontal="center" vertical="top"/>
    </xf>
    <xf numFmtId="0" fontId="5" fillId="2" borderId="5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4" borderId="19" xfId="0" applyFont="1" applyFill="1" applyBorder="1" applyAlignment="1">
      <alignment vertical="top" wrapText="1"/>
    </xf>
    <xf numFmtId="9" fontId="9" fillId="4" borderId="18" xfId="3" applyFont="1" applyFill="1" applyBorder="1" applyAlignment="1">
      <alignment horizontal="center" vertical="center" wrapText="1"/>
    </xf>
    <xf numFmtId="0" fontId="4" fillId="4" borderId="19" xfId="0" applyFont="1" applyFill="1" applyBorder="1" applyAlignment="1">
      <alignment vertical="center" wrapText="1"/>
    </xf>
    <xf numFmtId="0" fontId="4" fillId="4" borderId="55" xfId="0" applyFont="1" applyFill="1" applyBorder="1" applyAlignment="1">
      <alignment vertical="center" wrapText="1"/>
    </xf>
    <xf numFmtId="9" fontId="9" fillId="4" borderId="56" xfId="3" applyFont="1" applyFill="1" applyBorder="1" applyAlignment="1">
      <alignment horizontal="center" vertical="center" wrapText="1"/>
    </xf>
    <xf numFmtId="9" fontId="18" fillId="0" borderId="58" xfId="3" applyFont="1" applyFill="1" applyBorder="1" applyAlignment="1">
      <alignment horizontal="center" vertical="center" wrapText="1"/>
    </xf>
    <xf numFmtId="9" fontId="18" fillId="0" borderId="8" xfId="3" applyFont="1" applyFill="1" applyBorder="1" applyAlignment="1">
      <alignment horizontal="center" vertical="center" wrapText="1"/>
    </xf>
    <xf numFmtId="0" fontId="18" fillId="3" borderId="60" xfId="0" applyFont="1" applyFill="1" applyBorder="1" applyAlignment="1">
      <alignment horizontal="center" vertical="center" wrapText="1"/>
    </xf>
    <xf numFmtId="9" fontId="19" fillId="3" borderId="32" xfId="0" applyNumberFormat="1" applyFont="1" applyFill="1" applyBorder="1" applyAlignment="1">
      <alignment horizontal="center" vertical="center" wrapText="1"/>
    </xf>
    <xf numFmtId="0" fontId="19" fillId="0" borderId="0" xfId="0" applyFont="1" applyAlignment="1">
      <alignment horizontal="justify" vertical="center" wrapText="1"/>
    </xf>
    <xf numFmtId="0" fontId="19" fillId="0" borderId="2" xfId="0" applyFont="1" applyBorder="1" applyAlignment="1">
      <alignment horizontal="center" vertical="center" wrapText="1"/>
    </xf>
    <xf numFmtId="0" fontId="6" fillId="0" borderId="0" xfId="0" applyFont="1" applyAlignment="1">
      <alignment horizontal="center" vertical="center" wrapText="1"/>
    </xf>
    <xf numFmtId="0" fontId="8" fillId="7" borderId="61" xfId="0" applyFont="1" applyFill="1" applyBorder="1" applyAlignment="1">
      <alignment horizontal="center" vertical="center"/>
    </xf>
    <xf numFmtId="0" fontId="20" fillId="0" borderId="0" xfId="4" applyFont="1" applyFill="1" applyBorder="1" applyAlignment="1">
      <alignment horizontal="justify" vertical="center" wrapText="1"/>
    </xf>
    <xf numFmtId="0" fontId="19" fillId="0" borderId="0" xfId="0" applyFont="1" applyAlignment="1">
      <alignment horizontal="center" vertical="center" wrapText="1"/>
    </xf>
    <xf numFmtId="0" fontId="4" fillId="0" borderId="0" xfId="0" applyFont="1" applyAlignment="1">
      <alignment vertical="center"/>
    </xf>
    <xf numFmtId="0" fontId="19" fillId="0" borderId="0" xfId="0" applyFont="1" applyAlignment="1">
      <alignment vertical="top"/>
    </xf>
    <xf numFmtId="0" fontId="16" fillId="2" borderId="1" xfId="0" applyFont="1" applyFill="1" applyBorder="1" applyAlignment="1">
      <alignment horizontal="center" vertical="top" wrapText="1"/>
    </xf>
    <xf numFmtId="0" fontId="16" fillId="2" borderId="0" xfId="0" applyFont="1" applyFill="1" applyAlignment="1">
      <alignment horizontal="center" vertical="top" wrapText="1"/>
    </xf>
    <xf numFmtId="0" fontId="16" fillId="2" borderId="0" xfId="0" applyFont="1" applyFill="1" applyAlignment="1">
      <alignment horizontal="center" vertical="top"/>
    </xf>
    <xf numFmtId="0" fontId="16" fillId="2" borderId="2" xfId="0" applyFont="1" applyFill="1" applyBorder="1" applyAlignment="1">
      <alignment horizontal="center" vertical="top" wrapText="1"/>
    </xf>
    <xf numFmtId="0" fontId="15" fillId="0" borderId="20" xfId="0" applyFont="1" applyBorder="1" applyAlignment="1">
      <alignment horizontal="center" vertical="top" wrapText="1"/>
    </xf>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wrapText="1"/>
    </xf>
    <xf numFmtId="49" fontId="15" fillId="0" borderId="16" xfId="0" applyNumberFormat="1" applyFont="1" applyBorder="1" applyAlignment="1">
      <alignment horizontal="center" vertical="center" wrapText="1"/>
    </xf>
    <xf numFmtId="49" fontId="4" fillId="0" borderId="16" xfId="0" applyNumberFormat="1" applyFont="1" applyBorder="1" applyAlignment="1">
      <alignment horizontal="justify" vertical="top"/>
    </xf>
    <xf numFmtId="49" fontId="15" fillId="0" borderId="20" xfId="0" applyNumberFormat="1" applyFont="1" applyBorder="1" applyAlignment="1">
      <alignment horizontal="center" vertical="center" wrapText="1"/>
    </xf>
    <xf numFmtId="49" fontId="14" fillId="0" borderId="18" xfId="0" applyNumberFormat="1" applyFont="1" applyBorder="1" applyAlignment="1" applyProtection="1">
      <alignment vertical="top" wrapText="1"/>
      <protection locked="0"/>
    </xf>
    <xf numFmtId="49" fontId="7" fillId="4" borderId="20" xfId="0" applyNumberFormat="1" applyFont="1" applyFill="1" applyBorder="1" applyAlignment="1">
      <alignment horizontal="justify" vertical="top" wrapText="1"/>
    </xf>
    <xf numFmtId="49" fontId="4" fillId="0" borderId="20" xfId="0" quotePrefix="1" applyNumberFormat="1" applyFont="1" applyBorder="1" applyAlignment="1">
      <alignment horizontal="left" vertical="top" wrapText="1" indent="5"/>
    </xf>
    <xf numFmtId="49" fontId="4" fillId="4" borderId="20" xfId="0" quotePrefix="1" applyNumberFormat="1" applyFont="1" applyFill="1" applyBorder="1" applyAlignment="1">
      <alignment horizontal="left" vertical="top" wrapText="1" indent="5"/>
    </xf>
    <xf numFmtId="49" fontId="4" fillId="4" borderId="20" xfId="0" quotePrefix="1" applyNumberFormat="1" applyFont="1" applyFill="1" applyBorder="1" applyAlignment="1">
      <alignment horizontal="justify" vertical="top" wrapText="1"/>
    </xf>
    <xf numFmtId="49" fontId="4" fillId="0" borderId="20" xfId="0" quotePrefix="1" applyNumberFormat="1" applyFont="1" applyBorder="1" applyAlignment="1">
      <alignment horizontal="justify" vertical="top" wrapText="1"/>
    </xf>
    <xf numFmtId="49" fontId="4" fillId="0" borderId="20" xfId="0" quotePrefix="1" applyNumberFormat="1" applyFont="1" applyBorder="1" applyAlignment="1">
      <alignment horizontal="left" vertical="top" wrapText="1" indent="4"/>
    </xf>
    <xf numFmtId="49" fontId="4" fillId="0" borderId="20" xfId="0" quotePrefix="1" applyNumberFormat="1" applyFont="1" applyBorder="1" applyAlignment="1">
      <alignment horizontal="left" vertical="top" indent="5"/>
    </xf>
    <xf numFmtId="49" fontId="4" fillId="0" borderId="20" xfId="0" applyNumberFormat="1" applyFont="1" applyBorder="1" applyAlignment="1">
      <alignment horizontal="left" vertical="top" indent="5"/>
    </xf>
    <xf numFmtId="49" fontId="4" fillId="0" borderId="20" xfId="0" applyNumberFormat="1" applyFont="1" applyBorder="1" applyAlignment="1">
      <alignment horizontal="left" vertical="top" wrapText="1" indent="5"/>
    </xf>
    <xf numFmtId="49" fontId="4" fillId="0" borderId="20" xfId="0" applyNumberFormat="1" applyFont="1" applyBorder="1" applyAlignment="1">
      <alignment horizontal="justify" vertical="top" wrapText="1"/>
    </xf>
    <xf numFmtId="49" fontId="4" fillId="0" borderId="20" xfId="0" applyNumberFormat="1" applyFont="1" applyBorder="1" applyAlignment="1">
      <alignment horizontal="left" vertical="top" indent="4"/>
    </xf>
    <xf numFmtId="49" fontId="4" fillId="4" borderId="17" xfId="0" applyNumberFormat="1" applyFont="1" applyFill="1" applyBorder="1" applyAlignment="1">
      <alignment horizontal="justify" vertical="top"/>
    </xf>
    <xf numFmtId="49" fontId="4" fillId="4" borderId="16" xfId="0" applyNumberFormat="1" applyFont="1" applyFill="1" applyBorder="1" applyAlignment="1">
      <alignment horizontal="justify" vertical="top"/>
    </xf>
    <xf numFmtId="49" fontId="4" fillId="4" borderId="20" xfId="0" applyNumberFormat="1" applyFont="1" applyFill="1" applyBorder="1" applyAlignment="1">
      <alignment horizontal="justify" vertical="top"/>
    </xf>
    <xf numFmtId="49" fontId="4" fillId="4" borderId="20" xfId="0" applyNumberFormat="1" applyFont="1" applyFill="1" applyBorder="1" applyAlignment="1">
      <alignment horizontal="left" vertical="top" wrapText="1" indent="5"/>
    </xf>
    <xf numFmtId="49" fontId="15" fillId="0" borderId="66" xfId="0" applyNumberFormat="1" applyFont="1" applyBorder="1" applyAlignment="1">
      <alignment horizontal="center" vertical="center" wrapText="1"/>
    </xf>
    <xf numFmtId="49" fontId="4" fillId="4" borderId="66" xfId="0" applyNumberFormat="1" applyFont="1" applyFill="1" applyBorder="1" applyAlignment="1">
      <alignment horizontal="justify" vertical="top"/>
    </xf>
    <xf numFmtId="0" fontId="4" fillId="0" borderId="20" xfId="0" applyFont="1" applyBorder="1" applyAlignment="1">
      <alignment horizontal="left" vertical="top" indent="4"/>
    </xf>
    <xf numFmtId="0" fontId="4" fillId="0" borderId="20" xfId="0" applyFont="1" applyBorder="1" applyAlignment="1">
      <alignment horizontal="left" vertical="top" wrapText="1" indent="4"/>
    </xf>
    <xf numFmtId="49" fontId="15" fillId="0" borderId="22" xfId="0" applyNumberFormat="1" applyFont="1" applyBorder="1" applyAlignment="1">
      <alignment horizontal="center" vertical="center" wrapText="1"/>
    </xf>
    <xf numFmtId="0" fontId="4" fillId="0" borderId="22" xfId="0" applyFont="1" applyBorder="1" applyAlignment="1">
      <alignment horizontal="left" vertical="top" indent="4"/>
    </xf>
    <xf numFmtId="0" fontId="16" fillId="8" borderId="24" xfId="0" applyFont="1" applyFill="1" applyBorder="1" applyAlignment="1">
      <alignment horizontal="center" vertical="center" wrapText="1"/>
    </xf>
    <xf numFmtId="0" fontId="16" fillId="8" borderId="25" xfId="0" applyFont="1" applyFill="1" applyBorder="1" applyAlignment="1">
      <alignment horizontal="center" vertical="center" wrapText="1"/>
    </xf>
    <xf numFmtId="0" fontId="16" fillId="8" borderId="25" xfId="0" applyFont="1" applyFill="1" applyBorder="1" applyAlignment="1">
      <alignment horizontal="center" vertical="center"/>
    </xf>
    <xf numFmtId="0" fontId="16" fillId="8" borderId="26" xfId="0" applyFont="1" applyFill="1" applyBorder="1" applyAlignment="1">
      <alignment horizontal="center" vertical="center" wrapText="1"/>
    </xf>
    <xf numFmtId="49" fontId="15" fillId="0" borderId="68" xfId="0" applyNumberFormat="1" applyFont="1" applyBorder="1" applyAlignment="1">
      <alignment horizontal="center" vertical="center" wrapText="1"/>
    </xf>
    <xf numFmtId="49" fontId="4" fillId="4" borderId="68" xfId="0" applyNumberFormat="1" applyFont="1" applyFill="1" applyBorder="1" applyAlignment="1">
      <alignment horizontal="justify" vertical="top" wrapText="1"/>
    </xf>
    <xf numFmtId="0" fontId="4" fillId="0" borderId="16" xfId="0" applyFont="1" applyBorder="1" applyAlignment="1">
      <alignment horizontal="justify" vertical="top" wrapText="1"/>
    </xf>
    <xf numFmtId="49" fontId="4" fillId="0" borderId="20" xfId="0" quotePrefix="1" applyNumberFormat="1" applyFont="1" applyBorder="1" applyAlignment="1">
      <alignment horizontal="left" vertical="top" wrapText="1" indent="2"/>
    </xf>
    <xf numFmtId="49" fontId="4" fillId="0" borderId="20" xfId="0" applyNumberFormat="1" applyFont="1" applyBorder="1" applyAlignment="1">
      <alignment horizontal="left" vertical="top" wrapText="1" indent="2"/>
    </xf>
    <xf numFmtId="164" fontId="15" fillId="0" borderId="28" xfId="0" applyNumberFormat="1" applyFont="1" applyBorder="1" applyAlignment="1">
      <alignment horizontal="center" vertical="center"/>
    </xf>
    <xf numFmtId="49" fontId="15" fillId="0" borderId="29" xfId="0" applyNumberFormat="1" applyFont="1" applyBorder="1" applyAlignment="1">
      <alignment horizontal="center" vertical="center" wrapText="1"/>
    </xf>
    <xf numFmtId="49" fontId="4" fillId="0" borderId="29" xfId="0" applyNumberFormat="1" applyFont="1" applyBorder="1" applyAlignment="1">
      <alignment horizontal="justify" vertical="top"/>
    </xf>
    <xf numFmtId="0" fontId="9" fillId="0" borderId="0" xfId="0" applyFont="1" applyAlignment="1">
      <alignment horizontal="center" vertical="top" wrapText="1"/>
    </xf>
    <xf numFmtId="0" fontId="4" fillId="0" borderId="0" xfId="0" applyFont="1" applyAlignment="1">
      <alignment horizontal="justify" vertical="top"/>
    </xf>
    <xf numFmtId="0" fontId="4" fillId="0" borderId="0" xfId="0" applyFont="1" applyAlignment="1">
      <alignment horizontal="left" vertical="top"/>
    </xf>
    <xf numFmtId="0" fontId="21" fillId="0" borderId="0" xfId="0" applyFont="1" applyAlignment="1">
      <alignment horizontal="justify" vertical="top"/>
    </xf>
    <xf numFmtId="0" fontId="4" fillId="0" borderId="0" xfId="0" applyFont="1" applyAlignment="1">
      <alignment horizontal="left" vertical="top" wrapText="1"/>
    </xf>
    <xf numFmtId="0" fontId="22" fillId="0" borderId="0" xfId="0" applyFont="1" applyAlignment="1">
      <alignment horizontal="justify" vertical="top"/>
    </xf>
    <xf numFmtId="0" fontId="23" fillId="0" borderId="0" xfId="0" applyFont="1" applyAlignment="1">
      <alignment horizontal="center" vertical="top"/>
    </xf>
    <xf numFmtId="0" fontId="14" fillId="0" borderId="0" xfId="0" applyFont="1" applyAlignment="1">
      <alignment horizontal="justify" vertical="top"/>
    </xf>
    <xf numFmtId="49" fontId="4" fillId="0" borderId="0" xfId="0" applyNumberFormat="1" applyFont="1" applyAlignment="1">
      <alignment vertical="top"/>
    </xf>
    <xf numFmtId="164" fontId="15" fillId="0" borderId="41" xfId="0" applyNumberFormat="1" applyFont="1" applyBorder="1" applyAlignment="1">
      <alignment horizontal="center" vertical="center"/>
    </xf>
    <xf numFmtId="49" fontId="15" fillId="0" borderId="17" xfId="0" applyNumberFormat="1" applyFont="1" applyBorder="1" applyAlignment="1">
      <alignment horizontal="center" vertical="center" wrapText="1"/>
    </xf>
    <xf numFmtId="49" fontId="4" fillId="0" borderId="17" xfId="0" applyNumberFormat="1" applyFont="1" applyBorder="1" applyAlignment="1">
      <alignment horizontal="justify" vertical="top" wrapText="1"/>
    </xf>
    <xf numFmtId="49" fontId="4" fillId="4" borderId="18" xfId="0" applyNumberFormat="1" applyFont="1" applyFill="1" applyBorder="1" applyAlignment="1" applyProtection="1">
      <alignment vertical="top" wrapText="1"/>
      <protection locked="0"/>
    </xf>
    <xf numFmtId="49" fontId="4" fillId="0" borderId="22" xfId="0" applyNumberFormat="1" applyFont="1" applyBorder="1" applyAlignment="1">
      <alignment horizontal="justify" vertical="top" wrapText="1"/>
    </xf>
    <xf numFmtId="49" fontId="4" fillId="0" borderId="71" xfId="0" applyNumberFormat="1" applyFont="1" applyBorder="1" applyAlignment="1">
      <alignment horizontal="justify" vertical="top"/>
    </xf>
    <xf numFmtId="164" fontId="15" fillId="0" borderId="39" xfId="0" applyNumberFormat="1" applyFont="1" applyBorder="1" applyAlignment="1">
      <alignment horizontal="center" vertical="center"/>
    </xf>
    <xf numFmtId="49" fontId="15" fillId="0" borderId="49" xfId="0" applyNumberFormat="1" applyFont="1" applyBorder="1" applyAlignment="1">
      <alignment horizontal="center" vertical="center" wrapText="1"/>
    </xf>
    <xf numFmtId="49" fontId="4" fillId="0" borderId="49" xfId="0" applyNumberFormat="1" applyFont="1" applyBorder="1" applyAlignment="1">
      <alignment horizontal="justify" vertical="top"/>
    </xf>
    <xf numFmtId="49" fontId="9" fillId="0" borderId="0" xfId="0" applyNumberFormat="1" applyFont="1" applyAlignment="1">
      <alignment horizontal="center" vertical="top"/>
    </xf>
    <xf numFmtId="49" fontId="9" fillId="0" borderId="0" xfId="0" applyNumberFormat="1" applyFont="1" applyAlignment="1">
      <alignment horizontal="center" vertical="top" wrapText="1"/>
    </xf>
    <xf numFmtId="49" fontId="4" fillId="0" borderId="0" xfId="0" applyNumberFormat="1" applyFont="1" applyAlignment="1">
      <alignment horizontal="justify" vertical="top"/>
    </xf>
    <xf numFmtId="49" fontId="4" fillId="0" borderId="0" xfId="0" applyNumberFormat="1" applyFont="1" applyAlignment="1">
      <alignment horizontal="left" vertical="top"/>
    </xf>
    <xf numFmtId="49" fontId="21" fillId="0" borderId="0" xfId="0" applyNumberFormat="1" applyFont="1" applyAlignment="1">
      <alignment horizontal="justify" vertical="top"/>
    </xf>
    <xf numFmtId="49" fontId="4" fillId="0" borderId="0" xfId="0" applyNumberFormat="1" applyFont="1" applyAlignment="1">
      <alignment horizontal="left" vertical="top" wrapText="1"/>
    </xf>
    <xf numFmtId="49" fontId="22" fillId="0" borderId="0" xfId="0" applyNumberFormat="1" applyFont="1" applyAlignment="1">
      <alignment horizontal="justify" vertical="top"/>
    </xf>
    <xf numFmtId="49" fontId="23" fillId="0" borderId="0" xfId="0" applyNumberFormat="1" applyFont="1" applyAlignment="1">
      <alignment horizontal="center" vertical="top"/>
    </xf>
    <xf numFmtId="49" fontId="9" fillId="0" borderId="0" xfId="0" applyNumberFormat="1" applyFont="1" applyAlignment="1">
      <alignment vertical="top"/>
    </xf>
    <xf numFmtId="49" fontId="14" fillId="0" borderId="0" xfId="0" applyNumberFormat="1" applyFont="1" applyAlignment="1">
      <alignment horizontal="justify" vertical="top"/>
    </xf>
    <xf numFmtId="49" fontId="16" fillId="8" borderId="24" xfId="0" applyNumberFormat="1" applyFont="1" applyFill="1" applyBorder="1" applyAlignment="1">
      <alignment horizontal="center" vertical="center" wrapText="1"/>
    </xf>
    <xf numFmtId="49" fontId="16" fillId="8" borderId="25" xfId="0" applyNumberFormat="1" applyFont="1" applyFill="1" applyBorder="1" applyAlignment="1">
      <alignment horizontal="center" vertical="center" wrapText="1"/>
    </xf>
    <xf numFmtId="49" fontId="16" fillId="8" borderId="25" xfId="0" applyNumberFormat="1" applyFont="1" applyFill="1" applyBorder="1" applyAlignment="1">
      <alignment horizontal="center" vertical="center"/>
    </xf>
    <xf numFmtId="49" fontId="16" fillId="8" borderId="26" xfId="0" applyNumberFormat="1" applyFont="1" applyFill="1" applyBorder="1" applyAlignment="1">
      <alignment horizontal="center" vertical="center"/>
    </xf>
    <xf numFmtId="49" fontId="4" fillId="0" borderId="0" xfId="0" applyNumberFormat="1" applyFont="1" applyAlignment="1">
      <alignment horizontal="center" vertical="top"/>
    </xf>
    <xf numFmtId="49" fontId="4" fillId="0" borderId="17" xfId="0" applyNumberFormat="1" applyFont="1" applyBorder="1" applyAlignment="1">
      <alignment horizontal="justify" vertical="top"/>
    </xf>
    <xf numFmtId="164" fontId="15" fillId="0" borderId="15" xfId="1" applyNumberFormat="1" applyFont="1" applyBorder="1" applyAlignment="1">
      <alignment horizontal="center" vertical="center"/>
    </xf>
    <xf numFmtId="164" fontId="15" fillId="0" borderId="21" xfId="1" applyNumberFormat="1" applyFont="1" applyBorder="1" applyAlignment="1">
      <alignment horizontal="center" vertical="center"/>
    </xf>
    <xf numFmtId="164" fontId="15" fillId="0" borderId="19" xfId="1" applyNumberFormat="1" applyFont="1" applyBorder="1" applyAlignment="1">
      <alignment horizontal="center" vertical="center"/>
    </xf>
    <xf numFmtId="49" fontId="4" fillId="4" borderId="22" xfId="0" applyNumberFormat="1" applyFont="1" applyFill="1" applyBorder="1" applyAlignment="1">
      <alignment horizontal="justify" vertical="top"/>
    </xf>
    <xf numFmtId="165" fontId="16" fillId="8" borderId="1" xfId="1" applyNumberFormat="1" applyFont="1" applyFill="1" applyBorder="1" applyAlignment="1">
      <alignment horizontal="center" vertical="center" wrapText="1"/>
    </xf>
    <xf numFmtId="49" fontId="4" fillId="4" borderId="20" xfId="0" quotePrefix="1" applyNumberFormat="1" applyFont="1" applyFill="1" applyBorder="1" applyAlignment="1">
      <alignment horizontal="left" vertical="top" wrapText="1"/>
    </xf>
    <xf numFmtId="49" fontId="4" fillId="0" borderId="22" xfId="0" quotePrefix="1" applyNumberFormat="1" applyFont="1" applyBorder="1" applyAlignment="1">
      <alignment horizontal="left" vertical="top" wrapText="1"/>
    </xf>
    <xf numFmtId="165" fontId="16" fillId="2" borderId="24" xfId="1" applyNumberFormat="1" applyFont="1" applyFill="1" applyBorder="1" applyAlignment="1">
      <alignment horizontal="center" vertical="center" wrapText="1"/>
    </xf>
    <xf numFmtId="49" fontId="4" fillId="0" borderId="22" xfId="0" applyNumberFormat="1" applyFont="1" applyBorder="1" applyAlignment="1">
      <alignment horizontal="justify" vertical="top"/>
    </xf>
    <xf numFmtId="165" fontId="16" fillId="2" borderId="1" xfId="1" applyNumberFormat="1" applyFont="1" applyFill="1" applyBorder="1" applyAlignment="1">
      <alignment horizontal="center" vertical="center" wrapText="1"/>
    </xf>
    <xf numFmtId="49" fontId="16" fillId="8" borderId="0" xfId="0" applyNumberFormat="1" applyFont="1" applyFill="1" applyAlignment="1">
      <alignment horizontal="center" vertical="center" wrapText="1"/>
    </xf>
    <xf numFmtId="49" fontId="16" fillId="8" borderId="0" xfId="0" applyNumberFormat="1" applyFont="1" applyFill="1" applyAlignment="1">
      <alignment horizontal="center" vertical="center"/>
    </xf>
    <xf numFmtId="49" fontId="16" fillId="8" borderId="2" xfId="0" applyNumberFormat="1" applyFont="1" applyFill="1" applyBorder="1" applyAlignment="1">
      <alignment horizontal="center" vertical="center"/>
    </xf>
    <xf numFmtId="0" fontId="4" fillId="0" borderId="20" xfId="0" applyFont="1" applyBorder="1" applyAlignment="1">
      <alignment horizontal="left" vertical="top" indent="5"/>
    </xf>
    <xf numFmtId="0" fontId="4" fillId="4" borderId="20" xfId="0" applyFont="1" applyFill="1" applyBorder="1" applyAlignment="1">
      <alignment horizontal="left" vertical="top" wrapText="1" indent="5"/>
    </xf>
    <xf numFmtId="164" fontId="15" fillId="0" borderId="28" xfId="1" applyNumberFormat="1" applyFont="1" applyBorder="1" applyAlignment="1">
      <alignment horizontal="center" vertical="center"/>
    </xf>
    <xf numFmtId="49" fontId="8" fillId="0" borderId="0" xfId="0" applyNumberFormat="1" applyFont="1" applyAlignment="1">
      <alignment vertical="top"/>
    </xf>
    <xf numFmtId="165" fontId="16" fillId="8" borderId="24" xfId="1" applyNumberFormat="1" applyFont="1" applyFill="1" applyBorder="1" applyAlignment="1">
      <alignment horizontal="center" vertical="center" wrapText="1"/>
    </xf>
    <xf numFmtId="164" fontId="15" fillId="0" borderId="41" xfId="1" applyNumberFormat="1" applyFont="1" applyBorder="1" applyAlignment="1">
      <alignment horizontal="center" vertical="center"/>
    </xf>
    <xf numFmtId="49" fontId="4" fillId="0" borderId="20" xfId="0" applyNumberFormat="1" applyFont="1" applyBorder="1" applyAlignment="1">
      <alignment horizontal="left" vertical="top" wrapText="1"/>
    </xf>
    <xf numFmtId="49" fontId="14" fillId="0" borderId="0" xfId="0" applyNumberFormat="1" applyFont="1" applyAlignment="1">
      <alignment vertical="top" wrapText="1"/>
    </xf>
    <xf numFmtId="49" fontId="4" fillId="0" borderId="20" xfId="0" applyNumberFormat="1" applyFont="1" applyBorder="1" applyAlignment="1">
      <alignment horizontal="left" vertical="top" wrapText="1" indent="4"/>
    </xf>
    <xf numFmtId="164" fontId="15" fillId="0" borderId="39" xfId="1" applyNumberFormat="1" applyFont="1" applyBorder="1" applyAlignment="1">
      <alignment horizontal="center" vertical="center"/>
    </xf>
    <xf numFmtId="49" fontId="4" fillId="0" borderId="49" xfId="0" applyNumberFormat="1" applyFont="1" applyBorder="1" applyAlignment="1">
      <alignment horizontal="left" vertical="top" wrapText="1" indent="4"/>
    </xf>
    <xf numFmtId="49" fontId="8" fillId="2" borderId="0" xfId="0" applyNumberFormat="1" applyFont="1" applyFill="1" applyAlignment="1">
      <alignment horizontal="center" vertical="center"/>
    </xf>
    <xf numFmtId="49" fontId="4" fillId="4" borderId="20" xfId="0" applyNumberFormat="1" applyFont="1" applyFill="1" applyBorder="1" applyAlignment="1">
      <alignment horizontal="left" vertical="top" wrapText="1" indent="4"/>
    </xf>
    <xf numFmtId="49" fontId="4" fillId="4" borderId="20" xfId="0" applyNumberFormat="1" applyFont="1" applyFill="1" applyBorder="1" applyAlignment="1">
      <alignment horizontal="left" vertical="top" wrapText="1" indent="8"/>
    </xf>
    <xf numFmtId="0" fontId="4" fillId="0" borderId="0" xfId="0" applyFont="1" applyAlignment="1">
      <alignment horizontal="justify" vertical="center"/>
    </xf>
    <xf numFmtId="49" fontId="4" fillId="4" borderId="20" xfId="0" applyNumberFormat="1" applyFont="1" applyFill="1" applyBorder="1" applyAlignment="1">
      <alignment horizontal="justify" vertical="top" wrapText="1"/>
    </xf>
    <xf numFmtId="165" fontId="14" fillId="0" borderId="0" xfId="1" applyNumberFormat="1" applyFont="1" applyAlignment="1">
      <alignment horizontal="center" vertical="top"/>
    </xf>
    <xf numFmtId="49" fontId="14" fillId="0" borderId="0" xfId="0" applyNumberFormat="1" applyFont="1" applyAlignment="1">
      <alignment horizontal="center" vertical="top"/>
    </xf>
    <xf numFmtId="165" fontId="15" fillId="0" borderId="0" xfId="1" applyNumberFormat="1" applyFont="1" applyAlignment="1">
      <alignment horizontal="center" vertical="top"/>
    </xf>
    <xf numFmtId="49" fontId="15" fillId="0" borderId="0" xfId="0" applyNumberFormat="1" applyFont="1" applyAlignment="1">
      <alignment horizontal="center" vertical="top" wrapText="1"/>
    </xf>
    <xf numFmtId="49" fontId="15" fillId="0" borderId="0" xfId="0" applyNumberFormat="1" applyFont="1" applyAlignment="1">
      <alignment vertical="top"/>
    </xf>
    <xf numFmtId="49" fontId="7" fillId="0" borderId="16" xfId="0" applyNumberFormat="1" applyFont="1" applyBorder="1" applyAlignment="1">
      <alignment horizontal="justify" vertical="top" wrapText="1"/>
    </xf>
    <xf numFmtId="49" fontId="4" fillId="4" borderId="16" xfId="0" applyNumberFormat="1" applyFont="1" applyFill="1" applyBorder="1" applyAlignment="1">
      <alignment horizontal="justify" vertical="top" wrapText="1"/>
    </xf>
    <xf numFmtId="164" fontId="15" fillId="0" borderId="73" xfId="1" applyNumberFormat="1" applyFont="1" applyBorder="1" applyAlignment="1">
      <alignment horizontal="center" vertical="center"/>
    </xf>
    <xf numFmtId="49" fontId="15" fillId="0" borderId="74" xfId="0" applyNumberFormat="1" applyFont="1" applyBorder="1" applyAlignment="1">
      <alignment horizontal="center" vertical="center" wrapText="1"/>
    </xf>
    <xf numFmtId="49" fontId="4" fillId="0" borderId="17" xfId="0" applyNumberFormat="1" applyFont="1" applyBorder="1" applyAlignment="1">
      <alignment horizontal="left" vertical="top" wrapText="1" indent="5"/>
    </xf>
    <xf numFmtId="49" fontId="16" fillId="8" borderId="1" xfId="0" applyNumberFormat="1" applyFont="1" applyFill="1" applyBorder="1" applyAlignment="1">
      <alignment horizontal="center" vertical="center" wrapText="1"/>
    </xf>
    <xf numFmtId="164" fontId="9" fillId="0" borderId="19" xfId="0" applyNumberFormat="1" applyFont="1" applyBorder="1" applyAlignment="1">
      <alignment horizontal="center" vertical="center"/>
    </xf>
    <xf numFmtId="49" fontId="4" fillId="0" borderId="18" xfId="0" applyNumberFormat="1" applyFont="1" applyBorder="1" applyAlignment="1" applyProtection="1">
      <alignment horizontal="left" vertical="top"/>
      <protection locked="0"/>
    </xf>
    <xf numFmtId="0" fontId="4" fillId="4" borderId="20" xfId="0" applyFont="1" applyFill="1" applyBorder="1" applyAlignment="1">
      <alignment horizontal="left" vertical="top" indent="5"/>
    </xf>
    <xf numFmtId="49" fontId="4" fillId="4" borderId="18" xfId="0" applyNumberFormat="1" applyFont="1" applyFill="1" applyBorder="1" applyAlignment="1" applyProtection="1">
      <alignment horizontal="left" vertical="top" wrapText="1"/>
      <protection locked="0"/>
    </xf>
    <xf numFmtId="0" fontId="4" fillId="4" borderId="20" xfId="0" applyFont="1" applyFill="1" applyBorder="1" applyAlignment="1">
      <alignment horizontal="left" vertical="top" indent="4"/>
    </xf>
    <xf numFmtId="0" fontId="4" fillId="4" borderId="20" xfId="0" applyFont="1" applyFill="1" applyBorder="1" applyAlignment="1">
      <alignment horizontal="left" vertical="top" wrapText="1"/>
    </xf>
    <xf numFmtId="0" fontId="4" fillId="0" borderId="20" xfId="0" applyFont="1" applyBorder="1" applyAlignment="1">
      <alignment horizontal="justify" vertical="center"/>
    </xf>
    <xf numFmtId="164" fontId="15" fillId="0" borderId="75" xfId="0" applyNumberFormat="1" applyFont="1" applyBorder="1" applyAlignment="1">
      <alignment horizontal="center" vertical="center"/>
    </xf>
    <xf numFmtId="49" fontId="15" fillId="0" borderId="51" xfId="0" applyNumberFormat="1" applyFont="1" applyBorder="1" applyAlignment="1">
      <alignment horizontal="center" vertical="center" wrapText="1"/>
    </xf>
    <xf numFmtId="0" fontId="4" fillId="0" borderId="51" xfId="0" applyFont="1" applyBorder="1" applyAlignment="1">
      <alignment horizontal="justify" vertical="center"/>
    </xf>
    <xf numFmtId="49" fontId="4" fillId="4" borderId="20" xfId="0" applyNumberFormat="1" applyFont="1" applyFill="1" applyBorder="1" applyAlignment="1">
      <alignment vertical="top" wrapText="1"/>
    </xf>
    <xf numFmtId="49" fontId="4" fillId="4" borderId="18" xfId="0" applyNumberFormat="1" applyFont="1" applyFill="1" applyBorder="1" applyAlignment="1" applyProtection="1">
      <alignment horizontal="left" vertical="top"/>
      <protection locked="0"/>
    </xf>
    <xf numFmtId="0" fontId="4" fillId="4" borderId="49" xfId="0" applyFont="1" applyFill="1" applyBorder="1" applyAlignment="1">
      <alignment horizontal="justify" vertical="top"/>
    </xf>
    <xf numFmtId="49" fontId="4" fillId="4" borderId="40" xfId="0" applyNumberFormat="1" applyFont="1" applyFill="1" applyBorder="1" applyAlignment="1" applyProtection="1">
      <alignment horizontal="left" vertical="top"/>
      <protection locked="0"/>
    </xf>
    <xf numFmtId="0" fontId="4" fillId="4" borderId="29" xfId="0" applyFont="1" applyFill="1" applyBorder="1" applyAlignment="1">
      <alignment horizontal="justify" vertical="top" wrapText="1"/>
    </xf>
    <xf numFmtId="49" fontId="4" fillId="4" borderId="30" xfId="0" applyNumberFormat="1" applyFont="1" applyFill="1" applyBorder="1" applyAlignment="1" applyProtection="1">
      <alignment horizontal="left" vertical="top"/>
      <protection locked="0"/>
    </xf>
    <xf numFmtId="0" fontId="4" fillId="0" borderId="15" xfId="0" applyFont="1" applyBorder="1" applyAlignment="1">
      <alignment vertical="top"/>
    </xf>
    <xf numFmtId="0" fontId="4" fillId="0" borderId="19" xfId="0" applyFont="1" applyBorder="1" applyAlignment="1">
      <alignment vertical="top"/>
    </xf>
    <xf numFmtId="3" fontId="4" fillId="4" borderId="18" xfId="0" applyNumberFormat="1" applyFont="1" applyFill="1" applyBorder="1" applyAlignment="1">
      <alignment horizontal="center" vertical="center"/>
    </xf>
    <xf numFmtId="0" fontId="8" fillId="2" borderId="24" xfId="0" applyFont="1" applyFill="1" applyBorder="1" applyAlignment="1">
      <alignment horizontal="center" vertical="top"/>
    </xf>
    <xf numFmtId="0" fontId="8" fillId="8" borderId="25" xfId="0" applyFont="1" applyFill="1" applyBorder="1" applyAlignment="1">
      <alignment horizontal="center" vertical="top"/>
    </xf>
    <xf numFmtId="0" fontId="8" fillId="2" borderId="25" xfId="0" applyFont="1" applyFill="1" applyBorder="1" applyAlignment="1">
      <alignment horizontal="center" vertical="top"/>
    </xf>
    <xf numFmtId="0" fontId="8" fillId="2" borderId="26" xfId="0" applyFont="1" applyFill="1" applyBorder="1" applyAlignment="1">
      <alignment horizontal="center" vertical="top"/>
    </xf>
    <xf numFmtId="0" fontId="4" fillId="0" borderId="17" xfId="0" applyFont="1" applyBorder="1" applyAlignment="1">
      <alignment horizontal="center" vertical="top"/>
    </xf>
    <xf numFmtId="0" fontId="4" fillId="0" borderId="17" xfId="0" applyFont="1" applyBorder="1" applyAlignment="1">
      <alignment vertical="top" wrapText="1"/>
    </xf>
    <xf numFmtId="0" fontId="20" fillId="0" borderId="42" xfId="4" applyFont="1" applyBorder="1" applyAlignment="1">
      <alignment vertical="top"/>
    </xf>
    <xf numFmtId="0" fontId="4" fillId="0" borderId="20" xfId="0" applyFont="1" applyBorder="1" applyAlignment="1">
      <alignment horizontal="center" vertical="top"/>
    </xf>
    <xf numFmtId="0" fontId="4" fillId="4" borderId="20" xfId="0" applyFont="1" applyFill="1" applyBorder="1" applyAlignment="1">
      <alignment vertical="top" wrapText="1"/>
    </xf>
    <xf numFmtId="0" fontId="20" fillId="4" borderId="18" xfId="4" applyFont="1" applyFill="1" applyBorder="1" applyAlignment="1">
      <alignment vertical="top" wrapText="1"/>
    </xf>
    <xf numFmtId="0" fontId="4" fillId="0" borderId="84" xfId="0" applyFont="1" applyBorder="1" applyAlignment="1">
      <alignment vertical="top" wrapText="1"/>
    </xf>
    <xf numFmtId="0" fontId="20" fillId="0" borderId="85" xfId="4" applyFont="1" applyBorder="1" applyAlignment="1">
      <alignment vertical="top" wrapText="1"/>
    </xf>
    <xf numFmtId="0" fontId="4" fillId="0" borderId="86" xfId="0" applyFont="1" applyBorder="1" applyAlignment="1">
      <alignment vertical="top"/>
    </xf>
    <xf numFmtId="0" fontId="4" fillId="0" borderId="87" xfId="0" applyFont="1" applyBorder="1" applyAlignment="1">
      <alignment horizontal="center" vertical="top"/>
    </xf>
    <xf numFmtId="0" fontId="4" fillId="4" borderId="87" xfId="0" applyFont="1" applyFill="1" applyBorder="1" applyAlignment="1">
      <alignment vertical="top" wrapText="1"/>
    </xf>
    <xf numFmtId="0" fontId="20" fillId="4" borderId="88" xfId="4" applyFont="1" applyFill="1" applyBorder="1" applyAlignment="1">
      <alignment vertical="top" wrapText="1"/>
    </xf>
    <xf numFmtId="44" fontId="4" fillId="0" borderId="16" xfId="2" applyFont="1" applyFill="1" applyBorder="1" applyAlignment="1">
      <alignment vertical="top"/>
    </xf>
    <xf numFmtId="0" fontId="9" fillId="0" borderId="15" xfId="0" applyFont="1" applyBorder="1" applyAlignment="1">
      <alignment horizontal="left" vertical="center"/>
    </xf>
    <xf numFmtId="0" fontId="4" fillId="0" borderId="16" xfId="0" applyFont="1" applyBorder="1" applyAlignment="1">
      <alignment vertical="top"/>
    </xf>
    <xf numFmtId="44" fontId="4" fillId="0" borderId="20" xfId="2" applyFont="1" applyFill="1" applyBorder="1" applyAlignment="1">
      <alignment horizontal="center" vertical="top"/>
    </xf>
    <xf numFmtId="0" fontId="4" fillId="0" borderId="28" xfId="0" applyFont="1" applyBorder="1" applyAlignment="1">
      <alignment horizontal="left" vertical="center" indent="2"/>
    </xf>
    <xf numFmtId="44" fontId="4" fillId="0" borderId="29" xfId="2" applyFont="1" applyFill="1" applyBorder="1" applyAlignment="1">
      <alignment horizontal="center" vertical="top"/>
    </xf>
    <xf numFmtId="0" fontId="4" fillId="0" borderId="29" xfId="0" applyFont="1" applyBorder="1" applyAlignment="1">
      <alignment horizontal="center" vertical="top"/>
    </xf>
    <xf numFmtId="0" fontId="6" fillId="2" borderId="54" xfId="0" applyFont="1" applyFill="1" applyBorder="1" applyAlignment="1">
      <alignment horizontal="center" vertical="center" wrapText="1"/>
    </xf>
    <xf numFmtId="0" fontId="6" fillId="2" borderId="98" xfId="0" applyFont="1" applyFill="1" applyBorder="1" applyAlignment="1">
      <alignment horizontal="center" vertical="center" wrapText="1"/>
    </xf>
    <xf numFmtId="0" fontId="6" fillId="2" borderId="99"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0"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28" xfId="0" applyFont="1" applyBorder="1" applyAlignment="1">
      <alignment horizontal="center" vertical="center"/>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19" fillId="0" borderId="1" xfId="0" applyFont="1" applyBorder="1" applyAlignment="1">
      <alignment horizontal="left" vertical="center" indent="2"/>
    </xf>
    <xf numFmtId="0" fontId="19" fillId="0" borderId="1" xfId="0" applyFont="1" applyBorder="1" applyAlignment="1">
      <alignment horizontal="justify" vertical="center"/>
    </xf>
    <xf numFmtId="0" fontId="4" fillId="0" borderId="2" xfId="0" applyFont="1" applyBorder="1"/>
    <xf numFmtId="0" fontId="4" fillId="0" borderId="0" xfId="0" applyFont="1" applyProtection="1">
      <protection locked="0"/>
    </xf>
    <xf numFmtId="0" fontId="19" fillId="0" borderId="1" xfId="0" applyFont="1" applyBorder="1" applyAlignment="1" applyProtection="1">
      <alignment horizontal="left" vertical="center" indent="1"/>
      <protection locked="0"/>
    </xf>
    <xf numFmtId="0" fontId="4" fillId="0" borderId="0" xfId="0" applyFont="1" applyAlignment="1" applyProtection="1">
      <alignment horizontal="left" indent="1"/>
      <protection locked="0"/>
    </xf>
    <xf numFmtId="0" fontId="4" fillId="0" borderId="2" xfId="0" applyFont="1" applyBorder="1" applyProtection="1">
      <protection locked="0"/>
    </xf>
    <xf numFmtId="0" fontId="4" fillId="0" borderId="1" xfId="0" applyFont="1" applyBorder="1"/>
    <xf numFmtId="0" fontId="19" fillId="0" borderId="0" xfId="0" applyFont="1" applyAlignment="1">
      <alignment horizontal="justify" vertical="center"/>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4" fillId="0" borderId="7" xfId="0" applyFont="1" applyBorder="1"/>
    <xf numFmtId="0" fontId="4" fillId="0" borderId="8" xfId="0" applyFont="1" applyBorder="1"/>
    <xf numFmtId="0" fontId="22" fillId="0" borderId="0" xfId="0" applyFont="1" applyAlignment="1">
      <alignment horizontal="justify" vertical="center"/>
    </xf>
    <xf numFmtId="0" fontId="28" fillId="9" borderId="103" xfId="0" applyFont="1" applyFill="1" applyBorder="1" applyAlignment="1">
      <alignment vertical="center"/>
    </xf>
    <xf numFmtId="0" fontId="28" fillId="0" borderId="104" xfId="0" applyFont="1" applyBorder="1" applyAlignment="1">
      <alignment vertical="center"/>
    </xf>
    <xf numFmtId="0" fontId="28" fillId="0" borderId="105" xfId="0" applyFont="1" applyBorder="1" applyAlignment="1">
      <alignment vertical="center"/>
    </xf>
    <xf numFmtId="0" fontId="28" fillId="0" borderId="1" xfId="0" applyFont="1" applyBorder="1"/>
    <xf numFmtId="0" fontId="28" fillId="9" borderId="108" xfId="0" applyFont="1" applyFill="1" applyBorder="1" applyAlignment="1">
      <alignment vertical="center"/>
    </xf>
    <xf numFmtId="0" fontId="6" fillId="2" borderId="35" xfId="0" applyFont="1" applyFill="1" applyBorder="1" applyAlignment="1">
      <alignment horizontal="center" vertical="top" wrapText="1"/>
    </xf>
    <xf numFmtId="0" fontId="6" fillId="2" borderId="36" xfId="0" applyFont="1" applyFill="1" applyBorder="1" applyAlignment="1">
      <alignment horizontal="center" vertical="top" wrapText="1"/>
    </xf>
    <xf numFmtId="0" fontId="19" fillId="0" borderId="37" xfId="0" applyFont="1" applyBorder="1" applyAlignment="1">
      <alignment horizontal="justify" vertical="top" wrapText="1"/>
    </xf>
    <xf numFmtId="0" fontId="19" fillId="0" borderId="38" xfId="0" applyFont="1" applyBorder="1" applyAlignment="1">
      <alignment horizontal="center" vertical="top" wrapText="1"/>
    </xf>
    <xf numFmtId="0" fontId="19" fillId="0" borderId="19" xfId="0" applyFont="1" applyBorder="1" applyAlignment="1">
      <alignment horizontal="justify" vertical="top" wrapText="1"/>
    </xf>
    <xf numFmtId="0" fontId="19" fillId="0" borderId="18" xfId="0" applyFont="1" applyBorder="1" applyAlignment="1">
      <alignment horizontal="center" vertical="top" wrapText="1"/>
    </xf>
    <xf numFmtId="0" fontId="19" fillId="0" borderId="18" xfId="0" applyFont="1" applyBorder="1" applyAlignment="1">
      <alignment horizontal="center" vertical="center" wrapText="1"/>
    </xf>
    <xf numFmtId="0" fontId="19" fillId="0" borderId="39" xfId="0" applyFont="1" applyBorder="1" applyAlignment="1">
      <alignment horizontal="justify" vertical="top" wrapText="1"/>
    </xf>
    <xf numFmtId="0" fontId="19" fillId="0" borderId="40" xfId="0" applyFont="1" applyBorder="1" applyAlignment="1">
      <alignment horizontal="center" vertical="center" wrapText="1"/>
    </xf>
    <xf numFmtId="0" fontId="19" fillId="0" borderId="41" xfId="0" applyFont="1" applyBorder="1" applyAlignment="1">
      <alignment horizontal="justify" vertical="top" wrapText="1"/>
    </xf>
    <xf numFmtId="0" fontId="19" fillId="0" borderId="42" xfId="0" applyFont="1" applyBorder="1" applyAlignment="1">
      <alignment horizontal="center" vertical="center" wrapText="1"/>
    </xf>
    <xf numFmtId="0" fontId="19" fillId="0" borderId="28" xfId="0" applyFont="1" applyBorder="1" applyAlignment="1">
      <alignment horizontal="justify" vertical="top" wrapText="1"/>
    </xf>
    <xf numFmtId="0" fontId="19" fillId="0" borderId="30" xfId="0" applyFont="1" applyBorder="1" applyAlignment="1">
      <alignment horizontal="center" vertical="top" wrapText="1"/>
    </xf>
    <xf numFmtId="0" fontId="29" fillId="0" borderId="2" xfId="0" quotePrefix="1" applyFont="1" applyBorder="1" applyAlignment="1">
      <alignment horizontal="left" vertical="top" wrapText="1"/>
    </xf>
    <xf numFmtId="0" fontId="8" fillId="2" borderId="43" xfId="0" applyFont="1" applyFill="1" applyBorder="1" applyAlignment="1">
      <alignment horizontal="center" vertical="top"/>
    </xf>
    <xf numFmtId="0" fontId="29" fillId="0" borderId="2" xfId="0" applyFont="1" applyBorder="1" applyAlignment="1">
      <alignment horizontal="left" vertical="top" wrapText="1"/>
    </xf>
    <xf numFmtId="0" fontId="8" fillId="2" borderId="19" xfId="0" applyFont="1" applyFill="1" applyBorder="1" applyAlignment="1">
      <alignment horizontal="center"/>
    </xf>
    <xf numFmtId="3" fontId="4" fillId="4" borderId="18" xfId="1" applyNumberFormat="1" applyFont="1" applyFill="1" applyBorder="1" applyAlignment="1">
      <alignment horizontal="center" vertical="center"/>
    </xf>
    <xf numFmtId="43" fontId="4" fillId="4" borderId="18" xfId="1" applyFont="1" applyFill="1" applyBorder="1" applyAlignment="1">
      <alignment horizontal="center" vertical="center"/>
    </xf>
    <xf numFmtId="0" fontId="4" fillId="4" borderId="18" xfId="0" applyFont="1" applyFill="1" applyBorder="1" applyAlignment="1">
      <alignment horizontal="center" vertical="center"/>
    </xf>
    <xf numFmtId="0" fontId="8" fillId="2" borderId="19" xfId="0" applyFont="1" applyFill="1" applyBorder="1" applyAlignment="1">
      <alignment horizontal="center" vertical="top"/>
    </xf>
    <xf numFmtId="0" fontId="8" fillId="2" borderId="20" xfId="0" applyFont="1" applyFill="1" applyBorder="1" applyAlignment="1">
      <alignment horizontal="center" vertical="top"/>
    </xf>
    <xf numFmtId="0" fontId="4" fillId="0" borderId="20" xfId="0" applyFont="1" applyBorder="1" applyAlignment="1">
      <alignment horizontal="center"/>
    </xf>
    <xf numFmtId="8" fontId="4" fillId="0" borderId="20" xfId="0" applyNumberFormat="1" applyFont="1" applyBorder="1" applyAlignment="1">
      <alignment horizontal="center"/>
    </xf>
    <xf numFmtId="0" fontId="8" fillId="2" borderId="123" xfId="0" applyFont="1" applyFill="1" applyBorder="1" applyAlignment="1">
      <alignment horizontal="center" vertical="center"/>
    </xf>
    <xf numFmtId="0" fontId="8" fillId="2" borderId="124" xfId="0" applyFont="1" applyFill="1" applyBorder="1" applyAlignment="1">
      <alignment horizontal="center" vertical="center" wrapText="1"/>
    </xf>
    <xf numFmtId="166" fontId="4" fillId="0" borderId="126" xfId="2" applyNumberFormat="1" applyFont="1" applyBorder="1" applyAlignment="1">
      <alignment horizontal="center" vertical="center"/>
    </xf>
    <xf numFmtId="1" fontId="4" fillId="0" borderId="127" xfId="2" applyNumberFormat="1" applyFont="1" applyBorder="1" applyAlignment="1">
      <alignment horizontal="center" vertical="center"/>
    </xf>
    <xf numFmtId="166" fontId="4" fillId="0" borderId="112" xfId="2" applyNumberFormat="1" applyFont="1" applyBorder="1" applyAlignment="1">
      <alignment horizontal="center" vertical="center"/>
    </xf>
    <xf numFmtId="1" fontId="4" fillId="0" borderId="113" xfId="2" applyNumberFormat="1" applyFont="1" applyBorder="1" applyAlignment="1">
      <alignment horizontal="center" vertical="center"/>
    </xf>
    <xf numFmtId="166" fontId="4" fillId="0" borderId="112" xfId="2" applyNumberFormat="1" applyFont="1" applyFill="1" applyBorder="1" applyAlignment="1">
      <alignment horizontal="center" vertical="center"/>
    </xf>
    <xf numFmtId="1" fontId="4" fillId="0" borderId="113" xfId="2" applyNumberFormat="1" applyFont="1" applyFill="1" applyBorder="1" applyAlignment="1">
      <alignment horizontal="center" vertical="center"/>
    </xf>
    <xf numFmtId="166" fontId="4" fillId="0" borderId="87" xfId="2" applyNumberFormat="1" applyFont="1" applyFill="1" applyBorder="1" applyAlignment="1">
      <alignment horizontal="center" vertical="center"/>
    </xf>
    <xf numFmtId="1" fontId="4" fillId="0" borderId="88" xfId="2" applyNumberFormat="1" applyFont="1" applyFill="1" applyBorder="1" applyAlignment="1">
      <alignment horizontal="center" vertical="center"/>
    </xf>
    <xf numFmtId="44" fontId="4" fillId="0" borderId="20" xfId="2" applyFont="1" applyFill="1" applyBorder="1" applyAlignment="1">
      <alignment horizontal="center" vertical="center"/>
    </xf>
    <xf numFmtId="44" fontId="4" fillId="0" borderId="18" xfId="2" applyFont="1" applyFill="1" applyBorder="1" applyAlignment="1">
      <alignment horizontal="center" vertical="center"/>
    </xf>
    <xf numFmtId="8" fontId="4" fillId="0" borderId="20" xfId="2" applyNumberFormat="1" applyFont="1" applyFill="1" applyBorder="1" applyAlignment="1">
      <alignment horizontal="center" vertical="center"/>
    </xf>
    <xf numFmtId="44" fontId="4" fillId="0" borderId="29" xfId="2" applyFont="1" applyFill="1" applyBorder="1" applyAlignment="1">
      <alignment horizontal="center" vertical="center"/>
    </xf>
    <xf numFmtId="44" fontId="4" fillId="0" borderId="30" xfId="2" applyFont="1" applyFill="1" applyBorder="1" applyAlignment="1">
      <alignment horizontal="center" vertical="center"/>
    </xf>
    <xf numFmtId="0" fontId="8" fillId="2" borderId="134" xfId="0" applyFont="1" applyFill="1" applyBorder="1" applyAlignment="1">
      <alignment horizontal="center" vertical="top"/>
    </xf>
    <xf numFmtId="0" fontId="8" fillId="2" borderId="135" xfId="0" applyFont="1" applyFill="1" applyBorder="1" applyAlignment="1">
      <alignment horizontal="center" vertical="top" wrapText="1"/>
    </xf>
    <xf numFmtId="0" fontId="4" fillId="4" borderId="115" xfId="0" applyFont="1" applyFill="1" applyBorder="1" applyAlignment="1" applyProtection="1">
      <alignment horizontal="right" vertical="top" indent="2"/>
      <protection locked="0"/>
    </xf>
    <xf numFmtId="44" fontId="4" fillId="4" borderId="116" xfId="2" applyFont="1" applyFill="1" applyBorder="1" applyAlignment="1" applyProtection="1">
      <alignment horizontal="left" vertical="center" wrapText="1"/>
      <protection locked="0"/>
    </xf>
    <xf numFmtId="0" fontId="4" fillId="4" borderId="126" xfId="0" applyFont="1" applyFill="1" applyBorder="1" applyAlignment="1" applyProtection="1">
      <alignment horizontal="right" vertical="top" indent="2"/>
      <protection locked="0"/>
    </xf>
    <xf numFmtId="44" fontId="4" fillId="4" borderId="127" xfId="2" applyFont="1" applyFill="1" applyBorder="1" applyAlignment="1" applyProtection="1">
      <alignment horizontal="left" vertical="center" wrapText="1"/>
      <protection locked="0"/>
    </xf>
    <xf numFmtId="0" fontId="4" fillId="4" borderId="136" xfId="0" applyFont="1" applyFill="1" applyBorder="1" applyAlignment="1">
      <alignment horizontal="center"/>
    </xf>
    <xf numFmtId="0" fontId="4" fillId="4" borderId="137" xfId="0" applyFont="1" applyFill="1" applyBorder="1" applyAlignment="1" applyProtection="1">
      <alignment horizontal="left"/>
      <protection locked="0"/>
    </xf>
    <xf numFmtId="0" fontId="9" fillId="10" borderId="118" xfId="0" applyFont="1" applyFill="1" applyBorder="1" applyAlignment="1">
      <alignment vertical="center"/>
    </xf>
    <xf numFmtId="0" fontId="9" fillId="10" borderId="119" xfId="0" applyFont="1" applyFill="1" applyBorder="1" applyAlignment="1">
      <alignment vertical="center"/>
    </xf>
    <xf numFmtId="0" fontId="4" fillId="0" borderId="20" xfId="0" applyFont="1" applyBorder="1" applyAlignment="1">
      <alignment vertical="top" wrapText="1"/>
    </xf>
    <xf numFmtId="0" fontId="4" fillId="0" borderId="18" xfId="1" applyNumberFormat="1" applyFont="1" applyFill="1" applyBorder="1" applyAlignment="1">
      <alignment horizontal="center" vertical="center"/>
    </xf>
    <xf numFmtId="0" fontId="32" fillId="0" borderId="0" xfId="0" applyFont="1" applyAlignment="1">
      <alignment vertical="center"/>
    </xf>
    <xf numFmtId="0" fontId="4" fillId="0" borderId="0" xfId="0" applyFont="1" applyAlignment="1">
      <alignment horizontal="center"/>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8" borderId="0" xfId="0" applyFont="1" applyFill="1" applyAlignment="1">
      <alignment horizontal="center" vertical="center" wrapText="1"/>
    </xf>
    <xf numFmtId="0" fontId="8" fillId="2" borderId="15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 fillId="0" borderId="0" xfId="0" applyFont="1" applyAlignment="1">
      <alignment vertical="center" wrapText="1"/>
    </xf>
    <xf numFmtId="0" fontId="9" fillId="10" borderId="156" xfId="0" applyFont="1" applyFill="1" applyBorder="1" applyAlignment="1">
      <alignment vertical="center"/>
    </xf>
    <xf numFmtId="0" fontId="4" fillId="0" borderId="19" xfId="0" applyFont="1" applyBorder="1" applyAlignment="1">
      <alignment horizontal="left" vertical="top" wrapText="1"/>
    </xf>
    <xf numFmtId="166" fontId="4" fillId="0" borderId="20" xfId="2" applyNumberFormat="1" applyFont="1" applyFill="1" applyBorder="1" applyAlignment="1" applyProtection="1">
      <alignment horizontal="center" vertical="center" wrapText="1"/>
    </xf>
    <xf numFmtId="3" fontId="4" fillId="0" borderId="89" xfId="0" applyNumberFormat="1" applyFont="1" applyBorder="1" applyAlignment="1">
      <alignment horizontal="center" vertical="center"/>
    </xf>
    <xf numFmtId="3" fontId="4" fillId="0" borderId="18" xfId="1" applyNumberFormat="1" applyFont="1" applyFill="1" applyBorder="1" applyAlignment="1">
      <alignment horizontal="center" vertical="center"/>
    </xf>
    <xf numFmtId="0" fontId="4" fillId="0" borderId="171" xfId="0" applyFont="1" applyBorder="1" applyAlignment="1">
      <alignment vertical="top"/>
    </xf>
    <xf numFmtId="0" fontId="8" fillId="2" borderId="111" xfId="0" applyFont="1" applyFill="1" applyBorder="1" applyAlignment="1">
      <alignment horizontal="center" vertical="center"/>
    </xf>
    <xf numFmtId="0" fontId="9" fillId="4" borderId="172" xfId="0" applyFont="1" applyFill="1" applyBorder="1" applyAlignment="1">
      <alignment vertical="top"/>
    </xf>
    <xf numFmtId="0" fontId="4" fillId="4" borderId="173" xfId="0" applyFont="1" applyFill="1" applyBorder="1" applyAlignment="1">
      <alignment horizontal="left" vertical="top"/>
    </xf>
    <xf numFmtId="0" fontId="4" fillId="4" borderId="174" xfId="0" applyFont="1" applyFill="1" applyBorder="1" applyAlignment="1">
      <alignment horizontal="left" vertical="top"/>
    </xf>
    <xf numFmtId="0" fontId="9" fillId="4" borderId="173" xfId="0" applyFont="1" applyFill="1" applyBorder="1" applyAlignment="1">
      <alignment vertical="top"/>
    </xf>
    <xf numFmtId="0" fontId="9" fillId="0" borderId="173" xfId="0" applyFont="1" applyBorder="1" applyAlignment="1">
      <alignment vertical="top"/>
    </xf>
    <xf numFmtId="0" fontId="7" fillId="4" borderId="172" xfId="0" applyFont="1" applyFill="1" applyBorder="1" applyAlignment="1">
      <alignment vertical="center" wrapText="1"/>
    </xf>
    <xf numFmtId="0" fontId="8" fillId="2" borderId="111" xfId="0" applyFont="1" applyFill="1" applyBorder="1" applyAlignment="1">
      <alignment horizontal="center" vertical="top"/>
    </xf>
    <xf numFmtId="0" fontId="4" fillId="4" borderId="175" xfId="0" applyFont="1" applyFill="1" applyBorder="1" applyAlignment="1">
      <alignment vertical="top"/>
    </xf>
    <xf numFmtId="0" fontId="4" fillId="4" borderId="174" xfId="0" applyFont="1" applyFill="1" applyBorder="1" applyAlignment="1">
      <alignment vertical="top"/>
    </xf>
    <xf numFmtId="0" fontId="9" fillId="0" borderId="176" xfId="0" applyFont="1" applyBorder="1" applyAlignment="1">
      <alignment vertical="top"/>
    </xf>
    <xf numFmtId="0" fontId="4" fillId="0" borderId="173" xfId="0" applyFont="1" applyBorder="1" applyAlignment="1">
      <alignment horizontal="left" vertical="top" indent="5"/>
    </xf>
    <xf numFmtId="8" fontId="4" fillId="0" borderId="173" xfId="0" applyNumberFormat="1" applyFont="1" applyBorder="1" applyAlignment="1">
      <alignment horizontal="left" vertical="top" indent="5"/>
    </xf>
    <xf numFmtId="8" fontId="4" fillId="0" borderId="173" xfId="0" quotePrefix="1" applyNumberFormat="1" applyFont="1" applyBorder="1" applyAlignment="1">
      <alignment horizontal="left" vertical="top" indent="5"/>
    </xf>
    <xf numFmtId="49" fontId="4" fillId="0" borderId="0" xfId="0" applyNumberFormat="1" applyFont="1" applyAlignment="1">
      <alignment vertical="center"/>
    </xf>
    <xf numFmtId="0" fontId="0" fillId="0" borderId="0" xfId="0" applyAlignment="1">
      <alignment vertical="center"/>
    </xf>
    <xf numFmtId="49" fontId="34" fillId="0" borderId="0" xfId="0" applyNumberFormat="1" applyFont="1" applyAlignment="1">
      <alignment vertical="top" wrapText="1"/>
    </xf>
    <xf numFmtId="0" fontId="9" fillId="4" borderId="175" xfId="0" applyFont="1" applyFill="1" applyBorder="1" applyAlignment="1">
      <alignment vertical="top"/>
    </xf>
    <xf numFmtId="44" fontId="4" fillId="0" borderId="100" xfId="2" applyFont="1" applyBorder="1" applyAlignment="1">
      <alignment horizontal="center" vertical="top"/>
    </xf>
    <xf numFmtId="44" fontId="4" fillId="0" borderId="168" xfId="2" applyFont="1" applyBorder="1" applyAlignment="1">
      <alignment horizontal="center" vertical="top"/>
    </xf>
    <xf numFmtId="0" fontId="33" fillId="0" borderId="94" xfId="0" applyFont="1" applyBorder="1" applyAlignment="1">
      <alignment horizontal="center" vertical="top"/>
    </xf>
    <xf numFmtId="0" fontId="33" fillId="0" borderId="157" xfId="0" applyFont="1" applyBorder="1" applyAlignment="1">
      <alignment horizontal="center" vertical="top"/>
    </xf>
    <xf numFmtId="0" fontId="33" fillId="0" borderId="162" xfId="0" applyFont="1" applyBorder="1" applyAlignment="1">
      <alignment horizontal="center" vertical="top"/>
    </xf>
    <xf numFmtId="0" fontId="4" fillId="0" borderId="41" xfId="0" applyFont="1" applyBorder="1" applyAlignment="1">
      <alignment horizontal="left" indent="1"/>
    </xf>
    <xf numFmtId="0" fontId="4" fillId="0" borderId="19" xfId="0" applyFont="1" applyBorder="1" applyAlignment="1">
      <alignment horizontal="left" wrapText="1" indent="1"/>
    </xf>
    <xf numFmtId="0" fontId="4" fillId="0" borderId="39" xfId="0" applyFont="1" applyBorder="1" applyAlignment="1">
      <alignment horizontal="left" indent="1"/>
    </xf>
    <xf numFmtId="0" fontId="10" fillId="0" borderId="173" xfId="0" applyFont="1" applyBorder="1" applyAlignment="1">
      <alignment vertical="top"/>
    </xf>
    <xf numFmtId="0" fontId="9" fillId="0" borderId="19" xfId="0" applyFont="1" applyBorder="1" applyAlignment="1">
      <alignment vertical="center"/>
    </xf>
    <xf numFmtId="8" fontId="4" fillId="0" borderId="173" xfId="0" applyNumberFormat="1" applyFont="1" applyBorder="1" applyAlignment="1">
      <alignment horizontal="left" vertical="top"/>
    </xf>
    <xf numFmtId="0" fontId="4" fillId="0" borderId="39" xfId="0" applyFont="1" applyBorder="1" applyAlignment="1">
      <alignment horizontal="left"/>
    </xf>
    <xf numFmtId="0" fontId="4" fillId="0" borderId="21" xfId="0" applyFont="1" applyBorder="1" applyAlignment="1">
      <alignment horizontal="left"/>
    </xf>
    <xf numFmtId="0" fontId="9" fillId="0" borderId="172" xfId="0" applyFont="1" applyBorder="1" applyAlignment="1">
      <alignment vertical="top"/>
    </xf>
    <xf numFmtId="0" fontId="7" fillId="13" borderId="0" xfId="0" applyFont="1" applyFill="1" applyAlignment="1">
      <alignment vertical="center" wrapText="1"/>
    </xf>
    <xf numFmtId="0" fontId="36" fillId="12" borderId="0" xfId="0" applyFont="1" applyFill="1" applyAlignment="1">
      <alignment vertical="center" wrapText="1"/>
    </xf>
    <xf numFmtId="0" fontId="4" fillId="0" borderId="59" xfId="0" applyFont="1" applyBorder="1" applyAlignment="1">
      <alignment horizontal="justify" vertical="center" wrapText="1"/>
    </xf>
    <xf numFmtId="0" fontId="4" fillId="0" borderId="57" xfId="0" applyFont="1" applyBorder="1" applyAlignment="1">
      <alignment horizontal="justify" vertical="center" wrapText="1"/>
    </xf>
    <xf numFmtId="164" fontId="15" fillId="0" borderId="15" xfId="0" applyNumberFormat="1" applyFont="1" applyBorder="1" applyAlignment="1">
      <alignment horizontal="center" vertical="center"/>
    </xf>
    <xf numFmtId="164" fontId="15" fillId="0" borderId="67" xfId="1" applyNumberFormat="1" applyFont="1" applyFill="1" applyBorder="1" applyAlignment="1">
      <alignment horizontal="center" vertical="center"/>
    </xf>
    <xf numFmtId="0" fontId="4" fillId="0" borderId="0" xfId="0" applyFont="1" applyAlignment="1">
      <alignment vertical="top" wrapText="1"/>
    </xf>
    <xf numFmtId="49" fontId="15" fillId="0" borderId="65" xfId="0" applyNumberFormat="1" applyFont="1" applyBorder="1" applyAlignment="1">
      <alignment horizontal="center" vertical="center" wrapText="1"/>
    </xf>
    <xf numFmtId="49" fontId="15" fillId="0" borderId="71" xfId="0" applyNumberFormat="1" applyFont="1" applyBorder="1" applyAlignment="1">
      <alignment horizontal="center" vertical="center" wrapText="1"/>
    </xf>
    <xf numFmtId="0" fontId="4" fillId="4" borderId="17" xfId="0" applyFont="1" applyFill="1" applyBorder="1" applyAlignment="1">
      <alignment horizontal="justify" vertical="top" wrapText="1"/>
    </xf>
    <xf numFmtId="0" fontId="4" fillId="4" borderId="29" xfId="0" applyFont="1" applyFill="1" applyBorder="1" applyAlignment="1">
      <alignment horizontal="justify" vertical="top"/>
    </xf>
    <xf numFmtId="0" fontId="4" fillId="0" borderId="22" xfId="0" applyFont="1" applyBorder="1" applyAlignment="1">
      <alignment vertical="top" wrapText="1"/>
    </xf>
    <xf numFmtId="0" fontId="4" fillId="0" borderId="83" xfId="0" applyFont="1" applyFill="1" applyBorder="1" applyAlignment="1">
      <alignment vertical="top"/>
    </xf>
    <xf numFmtId="0" fontId="4" fillId="0" borderId="84" xfId="0" applyFont="1" applyFill="1" applyBorder="1" applyAlignment="1">
      <alignment horizontal="center" vertical="top"/>
    </xf>
    <xf numFmtId="0" fontId="4" fillId="0" borderId="20" xfId="0" applyFont="1" applyFill="1" applyBorder="1" applyAlignment="1">
      <alignment horizontal="left" vertical="top" indent="4"/>
    </xf>
    <xf numFmtId="49" fontId="15" fillId="4" borderId="20" xfId="0" applyNumberFormat="1" applyFont="1" applyFill="1" applyBorder="1" applyAlignment="1">
      <alignment horizontal="center" vertical="center" wrapText="1"/>
    </xf>
    <xf numFmtId="49" fontId="15" fillId="4" borderId="49" xfId="0" applyNumberFormat="1" applyFont="1" applyFill="1" applyBorder="1" applyAlignment="1">
      <alignment horizontal="center" vertical="center" wrapText="1"/>
    </xf>
    <xf numFmtId="49" fontId="15" fillId="4" borderId="29" xfId="0" applyNumberFormat="1" applyFont="1" applyFill="1" applyBorder="1" applyAlignment="1">
      <alignment horizontal="center" vertical="center" wrapText="1"/>
    </xf>
    <xf numFmtId="164" fontId="15" fillId="4" borderId="19" xfId="0" applyNumberFormat="1" applyFont="1" applyFill="1" applyBorder="1" applyAlignment="1">
      <alignment horizontal="center" vertical="center"/>
    </xf>
    <xf numFmtId="164" fontId="15" fillId="4" borderId="28" xfId="0" applyNumberFormat="1" applyFont="1" applyFill="1" applyBorder="1" applyAlignment="1">
      <alignment horizontal="center" vertical="center"/>
    </xf>
    <xf numFmtId="49" fontId="15" fillId="4" borderId="89" xfId="0" applyNumberFormat="1" applyFont="1" applyFill="1" applyBorder="1" applyAlignment="1">
      <alignment horizontal="center" vertical="center" wrapText="1"/>
    </xf>
    <xf numFmtId="49" fontId="4" fillId="0" borderId="20" xfId="0" applyNumberFormat="1" applyFont="1" applyFill="1" applyBorder="1" applyAlignment="1">
      <alignment horizontal="justify" vertical="top"/>
    </xf>
    <xf numFmtId="0" fontId="7" fillId="13" borderId="0" xfId="0" applyFont="1" applyFill="1" applyAlignment="1">
      <alignment wrapText="1"/>
    </xf>
    <xf numFmtId="0" fontId="24" fillId="13" borderId="0" xfId="0" applyFont="1" applyFill="1" applyAlignment="1">
      <alignment wrapText="1"/>
    </xf>
    <xf numFmtId="0" fontId="10" fillId="4" borderId="193" xfId="0" applyFont="1" applyFill="1" applyBorder="1" applyAlignment="1">
      <alignment vertical="center" wrapText="1"/>
    </xf>
    <xf numFmtId="0" fontId="4" fillId="0" borderId="0" xfId="0" applyFont="1" applyAlignment="1">
      <alignment wrapText="1"/>
    </xf>
    <xf numFmtId="0" fontId="10" fillId="4" borderId="197" xfId="0" applyFont="1" applyFill="1" applyBorder="1" applyAlignment="1">
      <alignment vertical="center" wrapText="1"/>
    </xf>
    <xf numFmtId="0" fontId="10" fillId="5" borderId="191" xfId="0" applyFont="1" applyFill="1" applyBorder="1" applyAlignment="1">
      <alignment vertical="center" wrapText="1"/>
    </xf>
    <xf numFmtId="0" fontId="38" fillId="14" borderId="191" xfId="0" applyFont="1" applyFill="1" applyBorder="1" applyAlignment="1">
      <alignment horizontal="center" vertical="center" wrapText="1"/>
    </xf>
    <xf numFmtId="0" fontId="8" fillId="2" borderId="208" xfId="0" applyFont="1" applyFill="1" applyBorder="1" applyAlignment="1">
      <alignment horizontal="center" vertical="center"/>
    </xf>
    <xf numFmtId="0" fontId="13" fillId="0" borderId="6" xfId="0" applyFont="1" applyBorder="1" applyAlignment="1">
      <alignment horizontal="justify" vertical="top"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12" fillId="0" borderId="1" xfId="0" applyFont="1" applyBorder="1" applyAlignment="1">
      <alignment horizontal="justify" vertical="top" wrapText="1"/>
    </xf>
    <xf numFmtId="0" fontId="12" fillId="0" borderId="0" xfId="0" applyFont="1" applyAlignment="1">
      <alignment horizontal="justify" vertical="top" wrapText="1"/>
    </xf>
    <xf numFmtId="0" fontId="12" fillId="0" borderId="2" xfId="0" applyFont="1" applyBorder="1" applyAlignment="1">
      <alignment horizontal="justify" vertical="top" wrapText="1"/>
    </xf>
    <xf numFmtId="0" fontId="12" fillId="3" borderId="3"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5" xfId="0" applyFont="1" applyFill="1" applyBorder="1" applyAlignment="1">
      <alignment horizontal="center" vertical="top" wrapText="1"/>
    </xf>
    <xf numFmtId="0" fontId="2" fillId="0" borderId="1" xfId="0" applyFont="1" applyBorder="1" applyAlignment="1">
      <alignment horizontal="justify" vertical="top" wrapText="1"/>
    </xf>
    <xf numFmtId="0" fontId="2" fillId="0" borderId="0" xfId="0" applyFont="1" applyAlignment="1">
      <alignment horizontal="justify" vertical="top" wrapText="1"/>
    </xf>
    <xf numFmtId="0" fontId="2" fillId="0" borderId="2" xfId="0" applyFont="1" applyBorder="1" applyAlignment="1">
      <alignment horizontal="justify" vertical="top" wrapText="1"/>
    </xf>
    <xf numFmtId="49" fontId="6" fillId="2" borderId="1" xfId="0" quotePrefix="1" applyNumberFormat="1" applyFont="1" applyFill="1" applyBorder="1" applyAlignment="1">
      <alignment horizontal="center" vertical="center"/>
    </xf>
    <xf numFmtId="49" fontId="6" fillId="2" borderId="0" xfId="0" quotePrefix="1" applyNumberFormat="1" applyFont="1" applyFill="1" applyAlignment="1">
      <alignment horizontal="center" vertical="center"/>
    </xf>
    <xf numFmtId="49" fontId="6" fillId="2" borderId="2" xfId="0" quotePrefix="1" applyNumberFormat="1" applyFont="1" applyFill="1" applyBorder="1" applyAlignment="1">
      <alignment horizontal="center" vertical="center"/>
    </xf>
    <xf numFmtId="49" fontId="5" fillId="2" borderId="9" xfId="0" applyNumberFormat="1" applyFont="1" applyFill="1" applyBorder="1" applyAlignment="1">
      <alignment horizontal="center" vertical="top"/>
    </xf>
    <xf numFmtId="49" fontId="5" fillId="2" borderId="10" xfId="0" applyNumberFormat="1" applyFont="1" applyFill="1" applyBorder="1" applyAlignment="1">
      <alignment horizontal="center" vertical="top"/>
    </xf>
    <xf numFmtId="49" fontId="5" fillId="2" borderId="11" xfId="0" applyNumberFormat="1" applyFont="1" applyFill="1" applyBorder="1" applyAlignment="1">
      <alignment horizontal="center" vertical="top"/>
    </xf>
    <xf numFmtId="49" fontId="9" fillId="0" borderId="12" xfId="0" applyNumberFormat="1" applyFont="1" applyBorder="1" applyAlignment="1">
      <alignment horizontal="justify" vertical="top" wrapText="1"/>
    </xf>
    <xf numFmtId="49" fontId="9" fillId="0" borderId="13" xfId="0" applyNumberFormat="1" applyFont="1" applyBorder="1" applyAlignment="1">
      <alignment horizontal="justify" vertical="top" wrapText="1"/>
    </xf>
    <xf numFmtId="49" fontId="9" fillId="0" borderId="14" xfId="0" applyNumberFormat="1" applyFont="1" applyBorder="1" applyAlignment="1">
      <alignment horizontal="justify" vertical="top" wrapText="1"/>
    </xf>
    <xf numFmtId="49" fontId="15" fillId="3" borderId="3" xfId="0" applyNumberFormat="1" applyFont="1" applyFill="1" applyBorder="1" applyAlignment="1">
      <alignment horizontal="center" vertical="top"/>
    </xf>
    <xf numFmtId="49" fontId="15" fillId="3" borderId="4" xfId="0" applyNumberFormat="1" applyFont="1" applyFill="1" applyBorder="1" applyAlignment="1">
      <alignment horizontal="center" vertical="top"/>
    </xf>
    <xf numFmtId="49" fontId="15" fillId="3" borderId="5" xfId="0" applyNumberFormat="1" applyFont="1" applyFill="1" applyBorder="1" applyAlignment="1">
      <alignment horizontal="center" vertical="top"/>
    </xf>
    <xf numFmtId="0" fontId="5" fillId="2" borderId="31" xfId="0" applyFont="1" applyFill="1" applyBorder="1" applyAlignment="1">
      <alignment horizontal="center" vertical="top"/>
    </xf>
    <xf numFmtId="0" fontId="5" fillId="2" borderId="32" xfId="0" applyFont="1" applyFill="1" applyBorder="1" applyAlignment="1">
      <alignment horizontal="center" vertical="top"/>
    </xf>
    <xf numFmtId="0" fontId="9" fillId="0" borderId="33" xfId="0" applyFont="1" applyFill="1" applyBorder="1" applyAlignment="1">
      <alignment horizontal="left" vertical="top" wrapText="1"/>
    </xf>
    <xf numFmtId="0" fontId="9" fillId="0" borderId="34" xfId="0" applyFont="1" applyFill="1" applyBorder="1" applyAlignment="1">
      <alignment horizontal="left" vertical="top" wrapText="1"/>
    </xf>
    <xf numFmtId="0" fontId="9" fillId="3" borderId="3" xfId="0" applyFont="1" applyFill="1" applyBorder="1" applyAlignment="1">
      <alignment horizontal="center" vertical="top" wrapText="1"/>
    </xf>
    <xf numFmtId="0" fontId="9" fillId="3" borderId="5" xfId="0" applyFont="1" applyFill="1" applyBorder="1" applyAlignment="1">
      <alignment horizontal="center" vertical="top" wrapText="1"/>
    </xf>
    <xf numFmtId="0" fontId="19" fillId="6" borderId="3" xfId="0" applyFont="1" applyFill="1" applyBorder="1" applyAlignment="1">
      <alignment horizontal="center" vertical="top" wrapText="1"/>
    </xf>
    <xf numFmtId="0" fontId="19" fillId="6" borderId="5" xfId="0" applyFont="1" applyFill="1" applyBorder="1" applyAlignment="1">
      <alignment horizontal="center" vertical="top" wrapText="1"/>
    </xf>
    <xf numFmtId="49" fontId="6" fillId="2" borderId="46" xfId="0" quotePrefix="1" applyNumberFormat="1" applyFont="1" applyFill="1" applyBorder="1" applyAlignment="1">
      <alignment horizontal="center" vertical="center"/>
    </xf>
    <xf numFmtId="49" fontId="6" fillId="2" borderId="47" xfId="0" quotePrefix="1" applyNumberFormat="1" applyFont="1" applyFill="1" applyBorder="1" applyAlignment="1">
      <alignment horizontal="center" vertical="center"/>
    </xf>
    <xf numFmtId="49" fontId="6" fillId="2" borderId="48" xfId="0" quotePrefix="1" applyNumberFormat="1" applyFont="1" applyFill="1" applyBorder="1" applyAlignment="1">
      <alignment horizontal="center" vertical="center"/>
    </xf>
    <xf numFmtId="0" fontId="5" fillId="2" borderId="33" xfId="0" applyFont="1" applyFill="1" applyBorder="1" applyAlignment="1">
      <alignment horizontal="center" vertical="top"/>
    </xf>
    <xf numFmtId="0" fontId="5" fillId="2" borderId="45" xfId="0" applyFont="1" applyFill="1" applyBorder="1" applyAlignment="1">
      <alignment horizontal="center" vertical="top"/>
    </xf>
    <xf numFmtId="0" fontId="5" fillId="2" borderId="34" xfId="0" applyFont="1" applyFill="1" applyBorder="1" applyAlignment="1">
      <alignment horizontal="center" vertical="top"/>
    </xf>
    <xf numFmtId="0" fontId="9" fillId="0" borderId="46" xfId="0" applyFont="1" applyBorder="1" applyAlignment="1">
      <alignment horizontal="justify" vertical="top" wrapText="1"/>
    </xf>
    <xf numFmtId="0" fontId="9" fillId="0" borderId="47" xfId="0" applyFont="1" applyBorder="1" applyAlignment="1">
      <alignment horizontal="justify" vertical="top" wrapText="1"/>
    </xf>
    <xf numFmtId="0" fontId="9" fillId="0" borderId="48" xfId="0" applyFont="1" applyBorder="1" applyAlignment="1">
      <alignment horizontal="justify" vertical="top" wrapText="1"/>
    </xf>
    <xf numFmtId="0" fontId="9" fillId="3" borderId="4" xfId="0" applyFont="1" applyFill="1" applyBorder="1" applyAlignment="1">
      <alignment horizontal="center" vertical="top" wrapText="1"/>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18" fillId="0" borderId="52" xfId="0" applyFont="1" applyBorder="1" applyAlignment="1">
      <alignment horizontal="left" vertical="top" wrapText="1"/>
    </xf>
    <xf numFmtId="0" fontId="18" fillId="0" borderId="53" xfId="0" applyFont="1" applyBorder="1" applyAlignment="1">
      <alignment horizontal="left" vertical="top" wrapText="1"/>
    </xf>
    <xf numFmtId="0" fontId="5" fillId="3" borderId="46"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4" fillId="0" borderId="1" xfId="0" applyFont="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6" fillId="8" borderId="46"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6" fillId="8" borderId="4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2" xfId="0" applyFont="1" applyFill="1" applyBorder="1" applyAlignment="1">
      <alignment horizontal="center" vertical="top" wrapText="1"/>
    </xf>
    <xf numFmtId="0" fontId="5" fillId="2" borderId="62" xfId="0" applyFont="1" applyFill="1" applyBorder="1" applyAlignment="1">
      <alignment horizontal="center" vertical="top"/>
    </xf>
    <xf numFmtId="0" fontId="5" fillId="2" borderId="63" xfId="0" applyFont="1" applyFill="1" applyBorder="1" applyAlignment="1">
      <alignment horizontal="center" vertical="top"/>
    </xf>
    <xf numFmtId="0" fontId="5" fillId="2" borderId="64" xfId="0" applyFont="1" applyFill="1" applyBorder="1" applyAlignment="1">
      <alignment horizontal="center" vertical="top"/>
    </xf>
    <xf numFmtId="0" fontId="9" fillId="0" borderId="1" xfId="0" applyFont="1" applyBorder="1" applyAlignment="1">
      <alignment horizontal="justify" vertical="top" wrapText="1"/>
    </xf>
    <xf numFmtId="0" fontId="9" fillId="0" borderId="0" xfId="0" applyFont="1" applyAlignment="1">
      <alignment horizontal="justify" vertical="top" wrapText="1"/>
    </xf>
    <xf numFmtId="0" fontId="9" fillId="0" borderId="2" xfId="0" applyFont="1" applyBorder="1" applyAlignment="1">
      <alignment horizontal="justify" vertical="top"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49" fontId="5" fillId="2" borderId="62" xfId="0" applyNumberFormat="1" applyFont="1" applyFill="1" applyBorder="1" applyAlignment="1">
      <alignment horizontal="center" vertical="top" wrapText="1"/>
    </xf>
    <xf numFmtId="49" fontId="5" fillId="2" borderId="63" xfId="0" applyNumberFormat="1" applyFont="1" applyFill="1" applyBorder="1" applyAlignment="1">
      <alignment horizontal="center" vertical="top" wrapText="1"/>
    </xf>
    <xf numFmtId="49" fontId="5" fillId="2" borderId="64" xfId="0" applyNumberFormat="1" applyFont="1" applyFill="1" applyBorder="1" applyAlignment="1">
      <alignment horizontal="center" vertical="top" wrapText="1"/>
    </xf>
    <xf numFmtId="49" fontId="9" fillId="0" borderId="1" xfId="0" applyNumberFormat="1" applyFont="1" applyBorder="1" applyAlignment="1">
      <alignment horizontal="justify" vertical="top" wrapText="1"/>
    </xf>
    <xf numFmtId="49" fontId="9" fillId="0" borderId="0" xfId="0" applyNumberFormat="1" applyFont="1" applyAlignment="1">
      <alignment horizontal="justify" vertical="top" wrapText="1"/>
    </xf>
    <xf numFmtId="49" fontId="9" fillId="0" borderId="2" xfId="0" applyNumberFormat="1" applyFont="1" applyBorder="1" applyAlignment="1">
      <alignment horizontal="justify" vertical="top" wrapText="1"/>
    </xf>
    <xf numFmtId="49" fontId="9" fillId="3" borderId="3" xfId="0" applyNumberFormat="1" applyFont="1" applyFill="1" applyBorder="1" applyAlignment="1">
      <alignment horizontal="center" vertical="top"/>
    </xf>
    <xf numFmtId="49" fontId="9" fillId="3" borderId="4" xfId="0" applyNumberFormat="1" applyFont="1" applyFill="1" applyBorder="1" applyAlignment="1">
      <alignment horizontal="center" vertical="top"/>
    </xf>
    <xf numFmtId="49" fontId="9" fillId="3" borderId="5" xfId="0" applyNumberFormat="1" applyFont="1" applyFill="1" applyBorder="1" applyAlignment="1">
      <alignment horizontal="center" vertical="top"/>
    </xf>
    <xf numFmtId="49" fontId="8" fillId="2" borderId="1" xfId="0" applyNumberFormat="1" applyFont="1" applyFill="1" applyBorder="1" applyAlignment="1">
      <alignment horizontal="center" vertical="center" wrapText="1"/>
    </xf>
    <xf numFmtId="49" fontId="8" fillId="2" borderId="0" xfId="0" applyNumberFormat="1" applyFont="1" applyFill="1" applyAlignment="1">
      <alignment horizontal="center" vertical="center" wrapText="1"/>
    </xf>
    <xf numFmtId="49" fontId="8" fillId="2" borderId="2" xfId="0" applyNumberFormat="1" applyFont="1" applyFill="1" applyBorder="1" applyAlignment="1">
      <alignment horizontal="center" vertical="center" wrapText="1"/>
    </xf>
    <xf numFmtId="49" fontId="5" fillId="8" borderId="33" xfId="0" applyNumberFormat="1" applyFont="1" applyFill="1" applyBorder="1" applyAlignment="1">
      <alignment horizontal="center" vertical="top"/>
    </xf>
    <xf numFmtId="49" fontId="5" fillId="8" borderId="45" xfId="0" applyNumberFormat="1" applyFont="1" applyFill="1" applyBorder="1" applyAlignment="1">
      <alignment horizontal="center" vertical="top"/>
    </xf>
    <xf numFmtId="49" fontId="5" fillId="8" borderId="34" xfId="0" applyNumberFormat="1" applyFont="1" applyFill="1" applyBorder="1" applyAlignment="1">
      <alignment horizontal="center" vertical="top"/>
    </xf>
    <xf numFmtId="49" fontId="9" fillId="0" borderId="52" xfId="0" applyNumberFormat="1" applyFont="1" applyBorder="1" applyAlignment="1">
      <alignment horizontal="justify" vertical="top" wrapText="1"/>
    </xf>
    <xf numFmtId="49" fontId="9" fillId="0" borderId="72" xfId="0" applyNumberFormat="1" applyFont="1" applyBorder="1" applyAlignment="1">
      <alignment horizontal="justify" vertical="top" wrapText="1"/>
    </xf>
    <xf numFmtId="49" fontId="9" fillId="0" borderId="53" xfId="0" applyNumberFormat="1" applyFont="1" applyBorder="1" applyAlignment="1">
      <alignment horizontal="justify" vertical="top" wrapText="1"/>
    </xf>
    <xf numFmtId="49" fontId="14" fillId="3" borderId="52" xfId="0" applyNumberFormat="1" applyFont="1" applyFill="1" applyBorder="1" applyAlignment="1">
      <alignment horizontal="center" vertical="top"/>
    </xf>
    <xf numFmtId="49" fontId="14" fillId="3" borderId="72" xfId="0" applyNumberFormat="1" applyFont="1" applyFill="1" applyBorder="1" applyAlignment="1">
      <alignment horizontal="center" vertical="top"/>
    </xf>
    <xf numFmtId="49" fontId="14" fillId="3" borderId="53" xfId="0" applyNumberFormat="1" applyFont="1" applyFill="1" applyBorder="1" applyAlignment="1">
      <alignment horizontal="center" vertical="top"/>
    </xf>
    <xf numFmtId="49" fontId="6" fillId="8" borderId="1" xfId="0" applyNumberFormat="1" applyFont="1" applyFill="1" applyBorder="1" applyAlignment="1">
      <alignment horizontal="center" vertical="center" wrapText="1"/>
    </xf>
    <xf numFmtId="49" fontId="6" fillId="8" borderId="0" xfId="0" applyNumberFormat="1" applyFont="1" applyFill="1" applyAlignment="1">
      <alignment horizontal="center" vertical="center" wrapText="1"/>
    </xf>
    <xf numFmtId="49" fontId="6" fillId="8" borderId="2" xfId="0" applyNumberFormat="1" applyFont="1" applyFill="1" applyBorder="1" applyAlignment="1">
      <alignment horizontal="center" vertical="center" wrapText="1"/>
    </xf>
    <xf numFmtId="49" fontId="6" fillId="2" borderId="46" xfId="0" applyNumberFormat="1" applyFont="1" applyFill="1" applyBorder="1" applyAlignment="1">
      <alignment horizontal="center" vertical="center"/>
    </xf>
    <xf numFmtId="49" fontId="6" fillId="2" borderId="47" xfId="0" applyNumberFormat="1" applyFont="1" applyFill="1" applyBorder="1" applyAlignment="1">
      <alignment horizontal="center" vertical="center"/>
    </xf>
    <xf numFmtId="49" fontId="6" fillId="2" borderId="48" xfId="0" applyNumberFormat="1" applyFont="1" applyFill="1" applyBorder="1" applyAlignment="1">
      <alignment horizontal="center" vertical="center"/>
    </xf>
    <xf numFmtId="49" fontId="6" fillId="2" borderId="46" xfId="0" applyNumberFormat="1" applyFont="1" applyFill="1" applyBorder="1" applyAlignment="1">
      <alignment horizontal="center" vertical="top"/>
    </xf>
    <xf numFmtId="49" fontId="6" fillId="2" borderId="47" xfId="0" applyNumberFormat="1" applyFont="1" applyFill="1" applyBorder="1" applyAlignment="1">
      <alignment horizontal="center" vertical="top"/>
    </xf>
    <xf numFmtId="49" fontId="6" fillId="2" borderId="48" xfId="0" applyNumberFormat="1" applyFont="1" applyFill="1" applyBorder="1" applyAlignment="1">
      <alignment horizontal="center" vertical="top"/>
    </xf>
    <xf numFmtId="49" fontId="6" fillId="8" borderId="46" xfId="0" applyNumberFormat="1" applyFont="1" applyFill="1" applyBorder="1" applyAlignment="1">
      <alignment horizontal="center" vertical="top"/>
    </xf>
    <xf numFmtId="49" fontId="6" fillId="8" borderId="47" xfId="0" applyNumberFormat="1" applyFont="1" applyFill="1" applyBorder="1" applyAlignment="1">
      <alignment horizontal="center" vertical="top"/>
    </xf>
    <xf numFmtId="49" fontId="6" fillId="8" borderId="48" xfId="0" applyNumberFormat="1" applyFont="1" applyFill="1" applyBorder="1" applyAlignment="1">
      <alignment horizontal="center" vertical="top"/>
    </xf>
    <xf numFmtId="49" fontId="5" fillId="2" borderId="62" xfId="0" applyNumberFormat="1" applyFont="1" applyFill="1" applyBorder="1" applyAlignment="1">
      <alignment horizontal="center" vertical="top"/>
    </xf>
    <xf numFmtId="49" fontId="5" fillId="2" borderId="63" xfId="0" applyNumberFormat="1" applyFont="1" applyFill="1" applyBorder="1" applyAlignment="1">
      <alignment horizontal="center" vertical="top"/>
    </xf>
    <xf numFmtId="49" fontId="5" fillId="2" borderId="64" xfId="0" applyNumberFormat="1" applyFont="1" applyFill="1" applyBorder="1" applyAlignment="1">
      <alignment horizontal="center" vertical="top"/>
    </xf>
    <xf numFmtId="49" fontId="18" fillId="0" borderId="1" xfId="0" applyNumberFormat="1" applyFont="1" applyBorder="1" applyAlignment="1">
      <alignment horizontal="justify" vertical="top" wrapText="1"/>
    </xf>
    <xf numFmtId="165" fontId="4" fillId="3" borderId="3" xfId="1" applyNumberFormat="1" applyFont="1" applyFill="1" applyBorder="1" applyAlignment="1">
      <alignment horizontal="center" vertical="top"/>
    </xf>
    <xf numFmtId="165" fontId="4" fillId="3" borderId="4" xfId="1" applyNumberFormat="1" applyFont="1" applyFill="1" applyBorder="1" applyAlignment="1">
      <alignment horizontal="center" vertical="top"/>
    </xf>
    <xf numFmtId="165" fontId="4" fillId="3" borderId="5" xfId="1" applyNumberFormat="1" applyFont="1" applyFill="1" applyBorder="1" applyAlignment="1">
      <alignment horizontal="center" vertical="top"/>
    </xf>
    <xf numFmtId="49" fontId="6" fillId="2" borderId="1"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49" fontId="6" fillId="2" borderId="2" xfId="0" applyNumberFormat="1" applyFont="1" applyFill="1" applyBorder="1" applyAlignment="1">
      <alignment horizontal="center" vertical="center"/>
    </xf>
    <xf numFmtId="49" fontId="5" fillId="8" borderId="62" xfId="0" applyNumberFormat="1" applyFont="1" applyFill="1" applyBorder="1" applyAlignment="1">
      <alignment horizontal="center" vertical="top"/>
    </xf>
    <xf numFmtId="49" fontId="5" fillId="8" borderId="63" xfId="0" applyNumberFormat="1" applyFont="1" applyFill="1" applyBorder="1" applyAlignment="1">
      <alignment horizontal="center" vertical="top"/>
    </xf>
    <xf numFmtId="49" fontId="5" fillId="8" borderId="64" xfId="0" applyNumberFormat="1" applyFont="1" applyFill="1" applyBorder="1" applyAlignment="1">
      <alignment horizontal="center" vertical="top"/>
    </xf>
    <xf numFmtId="165" fontId="14" fillId="3" borderId="3" xfId="1" applyNumberFormat="1" applyFont="1" applyFill="1" applyBorder="1" applyAlignment="1">
      <alignment horizontal="center" vertical="top"/>
    </xf>
    <xf numFmtId="165" fontId="14" fillId="3" borderId="4" xfId="1" applyNumberFormat="1" applyFont="1" applyFill="1" applyBorder="1" applyAlignment="1">
      <alignment horizontal="center" vertical="top"/>
    </xf>
    <xf numFmtId="165" fontId="14" fillId="3" borderId="5" xfId="1" applyNumberFormat="1" applyFont="1" applyFill="1" applyBorder="1" applyAlignment="1">
      <alignment horizontal="center" vertical="top"/>
    </xf>
    <xf numFmtId="49" fontId="6" fillId="8" borderId="1" xfId="0" applyNumberFormat="1" applyFont="1" applyFill="1" applyBorder="1" applyAlignment="1">
      <alignment horizontal="center" vertical="center"/>
    </xf>
    <xf numFmtId="49" fontId="6" fillId="8" borderId="0" xfId="0" applyNumberFormat="1" applyFont="1" applyFill="1" applyAlignment="1">
      <alignment horizontal="center" vertical="center"/>
    </xf>
    <xf numFmtId="49" fontId="6" fillId="8" borderId="2" xfId="0" applyNumberFormat="1" applyFont="1" applyFill="1" applyBorder="1" applyAlignment="1">
      <alignment horizontal="center" vertical="center"/>
    </xf>
    <xf numFmtId="49" fontId="6" fillId="8" borderId="46" xfId="0" applyNumberFormat="1" applyFont="1" applyFill="1" applyBorder="1" applyAlignment="1">
      <alignment horizontal="center" vertical="center"/>
    </xf>
    <xf numFmtId="49" fontId="6" fillId="8" borderId="47" xfId="0" applyNumberFormat="1" applyFont="1" applyFill="1" applyBorder="1" applyAlignment="1">
      <alignment horizontal="center" vertical="center"/>
    </xf>
    <xf numFmtId="49" fontId="6" fillId="8" borderId="48" xfId="0" applyNumberFormat="1" applyFont="1" applyFill="1" applyBorder="1" applyAlignment="1">
      <alignment horizontal="center" vertical="center"/>
    </xf>
    <xf numFmtId="49" fontId="9" fillId="4" borderId="1" xfId="0" applyNumberFormat="1" applyFont="1" applyFill="1" applyBorder="1" applyAlignment="1">
      <alignment horizontal="justify" vertical="top" wrapText="1"/>
    </xf>
    <xf numFmtId="49" fontId="9" fillId="4" borderId="0" xfId="0" applyNumberFormat="1" applyFont="1" applyFill="1" applyAlignment="1">
      <alignment horizontal="justify" vertical="top" wrapText="1"/>
    </xf>
    <xf numFmtId="49" fontId="9" fillId="4" borderId="2" xfId="0" applyNumberFormat="1" applyFont="1" applyFill="1" applyBorder="1" applyAlignment="1">
      <alignment horizontal="justify" vertical="top" wrapText="1"/>
    </xf>
    <xf numFmtId="49" fontId="6" fillId="8" borderId="1" xfId="0" quotePrefix="1" applyNumberFormat="1" applyFont="1" applyFill="1" applyBorder="1" applyAlignment="1">
      <alignment horizontal="center" vertical="center"/>
    </xf>
    <xf numFmtId="49" fontId="26" fillId="8" borderId="0" xfId="0" quotePrefix="1" applyNumberFormat="1" applyFont="1" applyFill="1" applyAlignment="1">
      <alignment horizontal="center" vertical="center"/>
    </xf>
    <xf numFmtId="49" fontId="26" fillId="8" borderId="2" xfId="0" quotePrefix="1" applyNumberFormat="1" applyFont="1" applyFill="1" applyBorder="1" applyAlignment="1">
      <alignment horizontal="center" vertical="center"/>
    </xf>
    <xf numFmtId="49" fontId="4" fillId="0" borderId="1" xfId="0" applyNumberFormat="1" applyFont="1" applyBorder="1" applyAlignment="1">
      <alignment horizontal="left" vertical="top" wrapText="1"/>
    </xf>
    <xf numFmtId="49" fontId="4" fillId="0" borderId="0" xfId="0" applyNumberFormat="1" applyFont="1" applyAlignment="1">
      <alignment horizontal="left" vertical="top" wrapText="1"/>
    </xf>
    <xf numFmtId="49" fontId="5" fillId="8" borderId="62" xfId="0" applyNumberFormat="1" applyFont="1" applyFill="1" applyBorder="1" applyAlignment="1">
      <alignment horizontal="center" vertical="top" wrapText="1"/>
    </xf>
    <xf numFmtId="49" fontId="5" fillId="8" borderId="63" xfId="0" applyNumberFormat="1" applyFont="1" applyFill="1" applyBorder="1" applyAlignment="1">
      <alignment horizontal="center" vertical="top" wrapText="1"/>
    </xf>
    <xf numFmtId="49" fontId="5" fillId="8" borderId="64" xfId="0" applyNumberFormat="1" applyFont="1" applyFill="1" applyBorder="1" applyAlignment="1">
      <alignment horizontal="center" vertical="top" wrapText="1"/>
    </xf>
    <xf numFmtId="49" fontId="6" fillId="8" borderId="0" xfId="0" quotePrefix="1" applyNumberFormat="1" applyFont="1" applyFill="1" applyAlignment="1">
      <alignment horizontal="center" vertical="center"/>
    </xf>
    <xf numFmtId="49" fontId="6" fillId="8" borderId="2" xfId="0" quotePrefix="1" applyNumberFormat="1" applyFont="1" applyFill="1" applyBorder="1" applyAlignment="1">
      <alignment horizontal="center" vertical="center"/>
    </xf>
    <xf numFmtId="0" fontId="18" fillId="0" borderId="178" xfId="0" applyFont="1" applyBorder="1" applyAlignment="1">
      <alignment horizontal="justify" vertical="top" wrapText="1"/>
    </xf>
    <xf numFmtId="0" fontId="18" fillId="0" borderId="177" xfId="0" applyFont="1" applyBorder="1" applyAlignment="1">
      <alignment horizontal="justify" vertical="top" wrapText="1"/>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4" fillId="4" borderId="143" xfId="0" applyFont="1" applyFill="1" applyBorder="1" applyAlignment="1" applyProtection="1">
      <alignment horizontal="left" vertical="center"/>
      <protection locked="0"/>
    </xf>
    <xf numFmtId="0" fontId="4" fillId="4" borderId="117" xfId="0" applyFont="1" applyFill="1" applyBorder="1" applyAlignment="1" applyProtection="1">
      <alignment horizontal="left" vertical="center"/>
      <protection locked="0"/>
    </xf>
    <xf numFmtId="0" fontId="4" fillId="4" borderId="144" xfId="0" applyFont="1" applyFill="1" applyBorder="1" applyAlignment="1" applyProtection="1">
      <alignment horizontal="left" vertical="center"/>
      <protection locked="0"/>
    </xf>
    <xf numFmtId="0" fontId="4" fillId="4" borderId="121" xfId="0" applyFont="1" applyFill="1" applyBorder="1" applyAlignment="1" applyProtection="1">
      <alignment horizontal="left" vertical="center"/>
      <protection locked="0"/>
    </xf>
    <xf numFmtId="0" fontId="4" fillId="4" borderId="145" xfId="0" applyFont="1" applyFill="1" applyBorder="1" applyAlignment="1">
      <alignment horizontal="left"/>
    </xf>
    <xf numFmtId="0" fontId="4" fillId="4" borderId="142" xfId="0" applyFont="1" applyFill="1" applyBorder="1" applyAlignment="1">
      <alignment horizontal="left"/>
    </xf>
    <xf numFmtId="8" fontId="4" fillId="0" borderId="89" xfId="0" applyNumberFormat="1" applyFont="1" applyBorder="1" applyAlignment="1">
      <alignment horizontal="center"/>
    </xf>
    <xf numFmtId="8" fontId="4" fillId="0" borderId="53" xfId="0" applyNumberFormat="1" applyFont="1" applyBorder="1" applyAlignment="1">
      <alignment horizontal="center"/>
    </xf>
    <xf numFmtId="8" fontId="4" fillId="11" borderId="89" xfId="0" applyNumberFormat="1" applyFont="1" applyFill="1" applyBorder="1" applyAlignment="1">
      <alignment horizontal="center"/>
    </xf>
    <xf numFmtId="8" fontId="4" fillId="11" borderId="53" xfId="0" applyNumberFormat="1" applyFont="1" applyFill="1" applyBorder="1" applyAlignment="1">
      <alignment horizontal="center"/>
    </xf>
    <xf numFmtId="0" fontId="8" fillId="2" borderId="89" xfId="0" applyFont="1" applyFill="1" applyBorder="1" applyAlignment="1">
      <alignment horizontal="center" vertical="top"/>
    </xf>
    <xf numFmtId="0" fontId="8" fillId="2" borderId="53" xfId="0" applyFont="1" applyFill="1" applyBorder="1" applyAlignment="1">
      <alignment horizontal="center" vertical="top"/>
    </xf>
    <xf numFmtId="0" fontId="4" fillId="4" borderId="52" xfId="0" applyFont="1" applyFill="1" applyBorder="1" applyAlignment="1">
      <alignment horizontal="left" vertical="top"/>
    </xf>
    <xf numFmtId="0" fontId="4" fillId="4" borderId="72" xfId="0" applyFont="1" applyFill="1" applyBorder="1" applyAlignment="1">
      <alignment horizontal="left" vertical="top"/>
    </xf>
    <xf numFmtId="9" fontId="4" fillId="4" borderId="141" xfId="0" applyNumberFormat="1" applyFont="1" applyFill="1" applyBorder="1" applyAlignment="1">
      <alignment horizontal="center" vertical="top"/>
    </xf>
    <xf numFmtId="9" fontId="4" fillId="4" borderId="53" xfId="0" applyNumberFormat="1" applyFont="1" applyFill="1" applyBorder="1" applyAlignment="1">
      <alignment horizontal="center" vertical="top"/>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133" xfId="0" applyFont="1" applyFill="1" applyBorder="1" applyAlignment="1">
      <alignment horizontal="center" vertical="top"/>
    </xf>
    <xf numFmtId="0" fontId="8" fillId="2" borderId="134" xfId="0" applyFont="1" applyFill="1" applyBorder="1" applyAlignment="1">
      <alignment horizontal="center" vertical="top"/>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8" fillId="2" borderId="122" xfId="0" applyFont="1" applyFill="1" applyBorder="1" applyAlignment="1">
      <alignment horizontal="center" vertical="center"/>
    </xf>
    <xf numFmtId="0" fontId="8" fillId="2" borderId="123" xfId="0" applyFont="1" applyFill="1" applyBorder="1" applyAlignment="1">
      <alignment horizontal="center" vertical="center"/>
    </xf>
    <xf numFmtId="0" fontId="4" fillId="4" borderId="125" xfId="0" applyFont="1" applyFill="1" applyBorder="1" applyAlignment="1">
      <alignment horizontal="left" vertical="top"/>
    </xf>
    <xf numFmtId="0" fontId="4" fillId="4" borderId="138" xfId="0" applyFont="1" applyFill="1" applyBorder="1" applyAlignment="1">
      <alignment horizontal="left" vertical="top"/>
    </xf>
    <xf numFmtId="0" fontId="4" fillId="0" borderId="52" xfId="0" applyFont="1" applyBorder="1" applyAlignment="1">
      <alignment horizontal="left" vertical="top"/>
    </xf>
    <xf numFmtId="0" fontId="4" fillId="0" borderId="101" xfId="0" applyFont="1" applyBorder="1" applyAlignment="1">
      <alignment horizontal="left" vertical="top"/>
    </xf>
    <xf numFmtId="9" fontId="4" fillId="4" borderId="140" xfId="0" applyNumberFormat="1" applyFont="1" applyFill="1" applyBorder="1" applyAlignment="1">
      <alignment horizontal="center" vertical="top"/>
    </xf>
    <xf numFmtId="9" fontId="4" fillId="4" borderId="139" xfId="0" applyNumberFormat="1" applyFont="1" applyFill="1" applyBorder="1" applyAlignment="1">
      <alignment horizontal="center" vertical="top"/>
    </xf>
    <xf numFmtId="0" fontId="4" fillId="0" borderId="120" xfId="0" applyFont="1" applyBorder="1" applyAlignment="1">
      <alignment horizontal="left" vertical="top"/>
    </xf>
    <xf numFmtId="0" fontId="4" fillId="0" borderId="102" xfId="0" applyFont="1" applyBorder="1" applyAlignment="1">
      <alignment horizontal="left" vertical="top"/>
    </xf>
    <xf numFmtId="0" fontId="6" fillId="2" borderId="151" xfId="0" applyFont="1" applyFill="1" applyBorder="1" applyAlignment="1">
      <alignment horizontal="center"/>
    </xf>
    <xf numFmtId="0" fontId="6" fillId="2" borderId="152" xfId="0" applyFont="1" applyFill="1" applyBorder="1" applyAlignment="1">
      <alignment horizontal="center"/>
    </xf>
    <xf numFmtId="0" fontId="6" fillId="2" borderId="97" xfId="0" applyFont="1" applyFill="1" applyBorder="1" applyAlignment="1">
      <alignment horizontal="center"/>
    </xf>
    <xf numFmtId="0" fontId="8" fillId="2" borderId="52" xfId="0" applyFont="1" applyFill="1" applyBorder="1" applyAlignment="1">
      <alignment horizontal="center" vertical="top"/>
    </xf>
    <xf numFmtId="0" fontId="8" fillId="2" borderId="101" xfId="0" applyFont="1" applyFill="1" applyBorder="1" applyAlignment="1">
      <alignment horizontal="center" vertical="top"/>
    </xf>
    <xf numFmtId="0" fontId="4" fillId="0" borderId="52" xfId="0" applyFont="1" applyFill="1" applyBorder="1" applyAlignment="1">
      <alignment horizontal="left" vertical="top"/>
    </xf>
    <xf numFmtId="0" fontId="4" fillId="0" borderId="101" xfId="0" applyFont="1" applyFill="1" applyBorder="1" applyAlignment="1">
      <alignment horizontal="left" vertical="top"/>
    </xf>
    <xf numFmtId="0" fontId="4" fillId="0" borderId="52" xfId="0" applyFont="1" applyBorder="1" applyAlignment="1">
      <alignment horizontal="left" vertical="top" wrapText="1"/>
    </xf>
    <xf numFmtId="0" fontId="4" fillId="0" borderId="101" xfId="0" applyFont="1" applyBorder="1" applyAlignment="1">
      <alignment horizontal="left" vertical="top" wrapText="1"/>
    </xf>
    <xf numFmtId="0" fontId="4" fillId="0" borderId="128" xfId="0" applyFont="1" applyBorder="1" applyAlignment="1">
      <alignment horizontal="left" vertical="center" wrapText="1"/>
    </xf>
    <xf numFmtId="0" fontId="4" fillId="0" borderId="129" xfId="0" applyFont="1" applyBorder="1" applyAlignment="1">
      <alignment horizontal="left" vertical="center" wrapText="1"/>
    </xf>
    <xf numFmtId="0" fontId="4" fillId="0" borderId="130" xfId="0" applyFont="1" applyBorder="1" applyAlignment="1">
      <alignment horizontal="left" vertical="center" wrapText="1"/>
    </xf>
    <xf numFmtId="0" fontId="4" fillId="0" borderId="114" xfId="0" applyFont="1" applyBorder="1" applyAlignment="1">
      <alignment horizontal="left" vertical="center" wrapText="1"/>
    </xf>
    <xf numFmtId="0" fontId="7" fillId="0" borderId="131" xfId="0" applyFont="1" applyBorder="1" applyAlignment="1">
      <alignment horizontal="left" vertical="center" wrapText="1"/>
    </xf>
    <xf numFmtId="0" fontId="7" fillId="0" borderId="132" xfId="0" applyFont="1" applyBorder="1" applyAlignment="1">
      <alignment horizontal="left" vertical="center" wrapText="1"/>
    </xf>
    <xf numFmtId="0" fontId="4" fillId="4" borderId="101" xfId="0" applyFont="1" applyFill="1" applyBorder="1" applyAlignment="1">
      <alignment horizontal="left" vertical="top"/>
    </xf>
    <xf numFmtId="0" fontId="4" fillId="4" borderId="52" xfId="0" applyFont="1" applyFill="1" applyBorder="1" applyAlignment="1">
      <alignment horizontal="left" wrapText="1"/>
    </xf>
    <xf numFmtId="0" fontId="4" fillId="4" borderId="101" xfId="0" applyFont="1" applyFill="1" applyBorder="1" applyAlignment="1">
      <alignment horizontal="left" wrapText="1"/>
    </xf>
    <xf numFmtId="0" fontId="6" fillId="2" borderId="109" xfId="0" applyFont="1" applyFill="1" applyBorder="1" applyAlignment="1">
      <alignment horizontal="center" vertical="center"/>
    </xf>
    <xf numFmtId="0" fontId="6" fillId="2" borderId="110" xfId="0" applyFont="1" applyFill="1" applyBorder="1" applyAlignment="1">
      <alignment horizontal="center" vertical="center"/>
    </xf>
    <xf numFmtId="0" fontId="6" fillId="2" borderId="150" xfId="0" applyFont="1" applyFill="1" applyBorder="1" applyAlignment="1">
      <alignment horizontal="center" vertical="center"/>
    </xf>
    <xf numFmtId="3" fontId="4" fillId="0" borderId="89" xfId="0" applyNumberFormat="1" applyFont="1" applyBorder="1" applyAlignment="1">
      <alignment horizontal="center" vertical="center"/>
    </xf>
    <xf numFmtId="3" fontId="4" fillId="0" borderId="53" xfId="0" applyNumberFormat="1" applyFont="1" applyBorder="1" applyAlignment="1">
      <alignment horizontal="center" vertical="center"/>
    </xf>
    <xf numFmtId="0" fontId="4" fillId="0" borderId="148" xfId="0" applyFont="1" applyBorder="1" applyAlignment="1">
      <alignment horizontal="left" vertical="top"/>
    </xf>
    <xf numFmtId="0" fontId="4" fillId="0" borderId="149" xfId="0" applyFont="1" applyBorder="1" applyAlignment="1">
      <alignment horizontal="left" vertical="top"/>
    </xf>
    <xf numFmtId="0" fontId="6" fillId="2" borderId="1" xfId="0" applyFont="1" applyFill="1" applyBorder="1" applyAlignment="1">
      <alignment horizontal="center" vertical="top"/>
    </xf>
    <xf numFmtId="0" fontId="6" fillId="2" borderId="0" xfId="0" applyFont="1" applyFill="1" applyAlignment="1">
      <alignment horizontal="center" vertical="top"/>
    </xf>
    <xf numFmtId="0" fontId="8" fillId="2" borderId="89" xfId="0" applyFont="1" applyFill="1" applyBorder="1" applyAlignment="1">
      <alignment horizontal="center" wrapText="1"/>
    </xf>
    <xf numFmtId="0" fontId="8" fillId="2" borderId="72" xfId="0" applyFont="1" applyFill="1" applyBorder="1" applyAlignment="1">
      <alignment horizontal="center" wrapText="1"/>
    </xf>
    <xf numFmtId="0" fontId="8" fillId="2" borderId="53" xfId="0" applyFont="1" applyFill="1" applyBorder="1" applyAlignment="1">
      <alignment horizont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4" fillId="4" borderId="52" xfId="0" applyFont="1" applyFill="1" applyBorder="1" applyAlignment="1">
      <alignment horizontal="left" vertical="top" wrapText="1"/>
    </xf>
    <xf numFmtId="0" fontId="4" fillId="4" borderId="101" xfId="0" applyFont="1" applyFill="1" applyBorder="1" applyAlignment="1">
      <alignment horizontal="left" vertical="top" wrapText="1"/>
    </xf>
    <xf numFmtId="0" fontId="4" fillId="0" borderId="72" xfId="0" applyFont="1" applyBorder="1" applyAlignment="1">
      <alignment horizontal="left" vertical="top" wrapText="1"/>
    </xf>
    <xf numFmtId="0" fontId="6" fillId="2" borderId="153" xfId="0" applyFont="1" applyFill="1" applyBorder="1" applyAlignment="1">
      <alignment horizontal="center" vertical="top"/>
    </xf>
    <xf numFmtId="0" fontId="6" fillId="2" borderId="71" xfId="0" applyFont="1" applyFill="1" applyBorder="1" applyAlignment="1">
      <alignment horizontal="center" vertical="top"/>
    </xf>
    <xf numFmtId="0" fontId="6" fillId="2" borderId="93" xfId="0" applyFont="1" applyFill="1" applyBorder="1" applyAlignment="1">
      <alignment horizontal="center" vertical="top"/>
    </xf>
    <xf numFmtId="0" fontId="8" fillId="2" borderId="154" xfId="0" applyFont="1" applyFill="1" applyBorder="1" applyAlignment="1">
      <alignment horizontal="center" vertical="center" wrapText="1"/>
    </xf>
    <xf numFmtId="0" fontId="8" fillId="2" borderId="79" xfId="0" applyFont="1" applyFill="1" applyBorder="1" applyAlignment="1">
      <alignment horizontal="center" vertical="center" wrapText="1"/>
    </xf>
    <xf numFmtId="44" fontId="9" fillId="3" borderId="92" xfId="2" applyFont="1" applyFill="1" applyBorder="1" applyAlignment="1">
      <alignment horizontal="center" vertical="center" wrapText="1"/>
    </xf>
    <xf numFmtId="44" fontId="9" fillId="3" borderId="93" xfId="2" applyFont="1" applyFill="1" applyBorder="1" applyAlignment="1">
      <alignment horizontal="center" vertical="center" wrapText="1"/>
    </xf>
    <xf numFmtId="44" fontId="9" fillId="3" borderId="76" xfId="2" applyFont="1" applyFill="1" applyBorder="1" applyAlignment="1">
      <alignment horizontal="center" vertical="center" wrapText="1"/>
    </xf>
    <xf numFmtId="0" fontId="4" fillId="3" borderId="77" xfId="0" applyFont="1" applyFill="1" applyBorder="1" applyAlignment="1">
      <alignment horizontal="center" vertical="top" wrapText="1"/>
    </xf>
    <xf numFmtId="0" fontId="4" fillId="3" borderId="78" xfId="0" applyFont="1" applyFill="1" applyBorder="1" applyAlignment="1">
      <alignment horizontal="center" vertical="top" wrapText="1"/>
    </xf>
    <xf numFmtId="0" fontId="4" fillId="3" borderId="79" xfId="0" applyFont="1" applyFill="1" applyBorder="1" applyAlignment="1">
      <alignment horizontal="center" vertical="top" wrapText="1"/>
    </xf>
    <xf numFmtId="0" fontId="6" fillId="2" borderId="46" xfId="0" applyFont="1" applyFill="1" applyBorder="1" applyAlignment="1">
      <alignment horizontal="center" vertical="top"/>
    </xf>
    <xf numFmtId="0" fontId="6" fillId="2" borderId="47" xfId="0" applyFont="1" applyFill="1" applyBorder="1" applyAlignment="1">
      <alignment horizontal="center" vertical="top"/>
    </xf>
    <xf numFmtId="0" fontId="6" fillId="2" borderId="48" xfId="0" applyFont="1" applyFill="1" applyBorder="1" applyAlignment="1">
      <alignment horizontal="center" vertical="top"/>
    </xf>
    <xf numFmtId="0" fontId="4" fillId="3" borderId="80" xfId="0" applyFont="1" applyFill="1" applyBorder="1" applyAlignment="1">
      <alignment horizontal="center" vertical="top" wrapText="1"/>
    </xf>
    <xf numFmtId="0" fontId="4" fillId="3" borderId="81" xfId="0" applyFont="1" applyFill="1" applyBorder="1" applyAlignment="1">
      <alignment horizontal="center" vertical="top" wrapText="1"/>
    </xf>
    <xf numFmtId="0" fontId="4" fillId="3" borderId="82" xfId="0" applyFont="1" applyFill="1" applyBorder="1" applyAlignment="1">
      <alignment horizontal="center" vertical="top" wrapText="1"/>
    </xf>
    <xf numFmtId="0" fontId="4" fillId="4" borderId="109" xfId="0" applyFont="1" applyFill="1" applyBorder="1" applyAlignment="1">
      <alignment horizontal="left" vertical="top"/>
    </xf>
    <xf numFmtId="0" fontId="4" fillId="4" borderId="147" xfId="0" applyFont="1" applyFill="1" applyBorder="1" applyAlignment="1">
      <alignment horizontal="left" vertical="top"/>
    </xf>
    <xf numFmtId="3" fontId="4" fillId="0" borderId="89" xfId="0" applyNumberFormat="1" applyFont="1" applyBorder="1" applyAlignment="1">
      <alignment horizontal="center" vertical="top"/>
    </xf>
    <xf numFmtId="3" fontId="4" fillId="0" borderId="53" xfId="0" applyNumberFormat="1" applyFont="1" applyBorder="1" applyAlignment="1">
      <alignment horizontal="center" vertical="top"/>
    </xf>
    <xf numFmtId="3" fontId="4" fillId="0" borderId="89" xfId="0" applyNumberFormat="1" applyFont="1" applyFill="1" applyBorder="1" applyAlignment="1">
      <alignment horizontal="center" vertical="top"/>
    </xf>
    <xf numFmtId="3" fontId="4" fillId="0" borderId="53" xfId="0" applyNumberFormat="1" applyFont="1" applyFill="1" applyBorder="1" applyAlignment="1">
      <alignment horizontal="center" vertical="top"/>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8" fillId="2" borderId="94" xfId="0" applyFont="1" applyFill="1" applyBorder="1" applyAlignment="1">
      <alignment horizontal="center" vertical="center"/>
    </xf>
    <xf numFmtId="0" fontId="8" fillId="2" borderId="95" xfId="0" applyFont="1" applyFill="1" applyBorder="1" applyAlignment="1">
      <alignment horizontal="center" vertical="center"/>
    </xf>
    <xf numFmtId="0" fontId="4" fillId="3" borderId="111"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61" xfId="0" applyFont="1" applyFill="1" applyBorder="1" applyAlignment="1">
      <alignment horizontal="center" vertical="center" wrapText="1"/>
    </xf>
    <xf numFmtId="0" fontId="38" fillId="14" borderId="192" xfId="0" applyFont="1" applyFill="1" applyBorder="1" applyAlignment="1">
      <alignment horizontal="center" vertical="center" wrapText="1"/>
    </xf>
    <xf numFmtId="0" fontId="38" fillId="14" borderId="202" xfId="0" applyFont="1" applyFill="1" applyBorder="1" applyAlignment="1">
      <alignment horizontal="center" vertical="center" wrapText="1"/>
    </xf>
    <xf numFmtId="0" fontId="39" fillId="0" borderId="194" xfId="0" applyFont="1" applyFill="1" applyBorder="1" applyAlignment="1" applyProtection="1">
      <alignment horizontal="center" vertical="center" wrapText="1"/>
      <protection locked="0"/>
    </xf>
    <xf numFmtId="0" fontId="39" fillId="0" borderId="195" xfId="0" applyFont="1" applyFill="1" applyBorder="1" applyAlignment="1" applyProtection="1">
      <alignment horizontal="center" vertical="center" wrapText="1"/>
      <protection locked="0"/>
    </xf>
    <xf numFmtId="166" fontId="39" fillId="0" borderId="198" xfId="0" applyNumberFormat="1" applyFont="1" applyFill="1" applyBorder="1" applyAlignment="1" applyProtection="1">
      <alignment horizontal="center" vertical="center" wrapText="1"/>
      <protection locked="0"/>
    </xf>
    <xf numFmtId="166" fontId="39" fillId="0" borderId="199" xfId="0" applyNumberFormat="1" applyFont="1" applyFill="1" applyBorder="1" applyAlignment="1" applyProtection="1">
      <alignment horizontal="center" vertical="center" wrapText="1"/>
      <protection locked="0"/>
    </xf>
    <xf numFmtId="0" fontId="38" fillId="14" borderId="196" xfId="0" applyFont="1" applyFill="1" applyBorder="1" applyAlignment="1">
      <alignment horizontal="center" vertical="center" wrapText="1"/>
    </xf>
    <xf numFmtId="0" fontId="38" fillId="14" borderId="161" xfId="0" applyFont="1" applyFill="1" applyBorder="1" applyAlignment="1">
      <alignment horizontal="center" vertical="center" wrapText="1"/>
    </xf>
    <xf numFmtId="0" fontId="39" fillId="0" borderId="200" xfId="0" applyFont="1" applyFill="1" applyBorder="1" applyAlignment="1" applyProtection="1">
      <alignment horizontal="center" vertical="center" wrapText="1"/>
      <protection locked="0"/>
    </xf>
    <xf numFmtId="0" fontId="39" fillId="0" borderId="198" xfId="0" applyFont="1" applyFill="1" applyBorder="1" applyAlignment="1" applyProtection="1">
      <alignment horizontal="center" vertical="center" wrapText="1"/>
      <protection locked="0"/>
    </xf>
    <xf numFmtId="0" fontId="39" fillId="0" borderId="201" xfId="0" applyFont="1" applyFill="1" applyBorder="1" applyAlignment="1" applyProtection="1">
      <alignment horizontal="center" vertical="center" wrapText="1"/>
      <protection locked="0"/>
    </xf>
    <xf numFmtId="0" fontId="37" fillId="14" borderId="211" xfId="0" applyFont="1" applyFill="1" applyBorder="1" applyAlignment="1">
      <alignment horizontal="center" vertical="center" wrapText="1"/>
    </xf>
    <xf numFmtId="0" fontId="37" fillId="14" borderId="206" xfId="0" applyFont="1" applyFill="1" applyBorder="1" applyAlignment="1">
      <alignment horizontal="center" vertical="center" wrapText="1"/>
    </xf>
    <xf numFmtId="0" fontId="37" fillId="14" borderId="207" xfId="0" applyFont="1" applyFill="1" applyBorder="1" applyAlignment="1">
      <alignment horizontal="center" vertical="center" wrapText="1"/>
    </xf>
    <xf numFmtId="9" fontId="7" fillId="5" borderId="25" xfId="3" applyFont="1" applyFill="1" applyBorder="1" applyAlignment="1">
      <alignment horizontal="center" vertical="center" wrapText="1"/>
    </xf>
    <xf numFmtId="9" fontId="7" fillId="5" borderId="180" xfId="3" applyFont="1" applyFill="1" applyBorder="1" applyAlignment="1">
      <alignment horizontal="center" vertical="center" wrapText="1"/>
    </xf>
    <xf numFmtId="9" fontId="7" fillId="5" borderId="198" xfId="3" applyFont="1" applyFill="1" applyBorder="1" applyAlignment="1">
      <alignment horizontal="center" vertical="center" wrapText="1"/>
    </xf>
    <xf numFmtId="9" fontId="7" fillId="5" borderId="199" xfId="3" applyFont="1" applyFill="1" applyBorder="1" applyAlignment="1">
      <alignment horizontal="center" vertical="center" wrapText="1"/>
    </xf>
    <xf numFmtId="0" fontId="4" fillId="0" borderId="89" xfId="0" applyFont="1" applyBorder="1" applyAlignment="1" applyProtection="1">
      <alignment horizontal="center" vertical="top"/>
      <protection locked="0"/>
    </xf>
    <xf numFmtId="0" fontId="4" fillId="0" borderId="101" xfId="0" applyFont="1" applyBorder="1" applyAlignment="1" applyProtection="1">
      <alignment horizontal="center" vertical="top"/>
      <protection locked="0"/>
    </xf>
    <xf numFmtId="0" fontId="8" fillId="2" borderId="94" xfId="0" applyFont="1" applyFill="1" applyBorder="1" applyAlignment="1">
      <alignment horizontal="center" vertical="top" wrapText="1"/>
    </xf>
    <xf numFmtId="0" fontId="8" fillId="2" borderId="162" xfId="0" applyFont="1" applyFill="1" applyBorder="1" applyAlignment="1">
      <alignment horizontal="center" vertical="top" wrapText="1"/>
    </xf>
    <xf numFmtId="44" fontId="4" fillId="0" borderId="100" xfId="2" applyFont="1" applyBorder="1" applyAlignment="1">
      <alignment horizontal="center" vertical="top"/>
    </xf>
    <xf numFmtId="44" fontId="4" fillId="0" borderId="168" xfId="2" applyFont="1" applyBorder="1" applyAlignment="1">
      <alignment horizontal="center" vertical="top"/>
    </xf>
    <xf numFmtId="44" fontId="4" fillId="0" borderId="89" xfId="2" applyFont="1" applyBorder="1" applyAlignment="1" applyProtection="1">
      <alignment horizontal="center" vertical="top"/>
      <protection locked="0"/>
    </xf>
    <xf numFmtId="44" fontId="4" fillId="0" borderId="158" xfId="2" applyFont="1" applyBorder="1" applyAlignment="1" applyProtection="1">
      <alignment horizontal="center" vertical="top"/>
      <protection locked="0"/>
    </xf>
    <xf numFmtId="44" fontId="4" fillId="0" borderId="146" xfId="2" applyFont="1" applyBorder="1" applyAlignment="1" applyProtection="1">
      <alignment horizontal="center" vertical="top"/>
      <protection locked="0"/>
    </xf>
    <xf numFmtId="44" fontId="4" fillId="0" borderId="159" xfId="2" applyFont="1" applyBorder="1" applyAlignment="1" applyProtection="1">
      <alignment horizontal="center" vertical="top"/>
      <protection locked="0"/>
    </xf>
    <xf numFmtId="49" fontId="35" fillId="0" borderId="1" xfId="0" applyNumberFormat="1" applyFont="1" applyBorder="1" applyAlignment="1">
      <alignment horizontal="left" vertical="top" wrapText="1"/>
    </xf>
    <xf numFmtId="49" fontId="35" fillId="0" borderId="0" xfId="0" applyNumberFormat="1" applyFont="1" applyAlignment="1">
      <alignment horizontal="left" vertical="top" wrapText="1"/>
    </xf>
    <xf numFmtId="49" fontId="35" fillId="0" borderId="161" xfId="0" applyNumberFormat="1" applyFont="1" applyBorder="1" applyAlignment="1">
      <alignment horizontal="left" vertical="top" wrapText="1"/>
    </xf>
    <xf numFmtId="0" fontId="4" fillId="3" borderId="0" xfId="0" applyFont="1" applyFill="1" applyAlignment="1">
      <alignment horizontal="center" vertical="center" wrapText="1"/>
    </xf>
    <xf numFmtId="0" fontId="4" fillId="0" borderId="89" xfId="2" applyNumberFormat="1" applyFont="1" applyBorder="1" applyAlignment="1">
      <alignment horizontal="center" vertical="top"/>
    </xf>
    <xf numFmtId="0" fontId="4" fillId="0" borderId="101" xfId="2" applyNumberFormat="1" applyFont="1" applyBorder="1" applyAlignment="1">
      <alignment horizontal="center" vertical="top"/>
    </xf>
    <xf numFmtId="0" fontId="4" fillId="0" borderId="91" xfId="2" applyNumberFormat="1" applyFont="1" applyBorder="1" applyAlignment="1">
      <alignment horizontal="center" vertical="top"/>
    </xf>
    <xf numFmtId="0" fontId="4" fillId="0" borderId="162" xfId="2" applyNumberFormat="1" applyFont="1" applyBorder="1" applyAlignment="1">
      <alignment horizontal="center" vertical="top"/>
    </xf>
    <xf numFmtId="166" fontId="4" fillId="4" borderId="89" xfId="2" applyNumberFormat="1" applyFont="1" applyFill="1" applyBorder="1" applyAlignment="1">
      <alignment horizontal="center" vertical="top"/>
    </xf>
    <xf numFmtId="166" fontId="4" fillId="4" borderId="101" xfId="2" applyNumberFormat="1" applyFont="1" applyFill="1" applyBorder="1" applyAlignment="1">
      <alignment horizontal="center" vertical="top"/>
    </xf>
    <xf numFmtId="166" fontId="4" fillId="4" borderId="91" xfId="2" applyNumberFormat="1" applyFont="1" applyFill="1" applyBorder="1" applyAlignment="1">
      <alignment horizontal="center" vertical="top"/>
    </xf>
    <xf numFmtId="166" fontId="4" fillId="4" borderId="162" xfId="2" applyNumberFormat="1" applyFont="1" applyFill="1" applyBorder="1" applyAlignment="1">
      <alignment horizontal="center" vertical="top"/>
    </xf>
    <xf numFmtId="166" fontId="4" fillId="4" borderId="157" xfId="2" applyNumberFormat="1" applyFont="1" applyFill="1" applyBorder="1" applyAlignment="1">
      <alignment horizontal="center" vertical="top"/>
    </xf>
    <xf numFmtId="0" fontId="8" fillId="2" borderId="209" xfId="0" applyFont="1" applyFill="1" applyBorder="1" applyAlignment="1">
      <alignment horizontal="center" vertical="center" wrapText="1"/>
    </xf>
    <xf numFmtId="0" fontId="8" fillId="2" borderId="210" xfId="0" applyFont="1" applyFill="1" applyBorder="1" applyAlignment="1">
      <alignment horizontal="center" vertical="center" wrapText="1"/>
    </xf>
    <xf numFmtId="44" fontId="4" fillId="0" borderId="91" xfId="2" applyFont="1" applyBorder="1" applyAlignment="1" applyProtection="1">
      <alignment horizontal="center" vertical="center"/>
      <protection locked="0"/>
    </xf>
    <xf numFmtId="44" fontId="4" fillId="0" borderId="162" xfId="2" applyFont="1" applyBorder="1" applyAlignment="1" applyProtection="1">
      <alignment horizontal="center" vertical="center"/>
      <protection locked="0"/>
    </xf>
    <xf numFmtId="166" fontId="4" fillId="0" borderId="89" xfId="2" applyNumberFormat="1" applyFont="1" applyBorder="1" applyAlignment="1" applyProtection="1">
      <alignment horizontal="center" vertical="center"/>
      <protection locked="0"/>
    </xf>
    <xf numFmtId="166" fontId="4" fillId="0" borderId="158" xfId="2" applyNumberFormat="1" applyFont="1" applyBorder="1" applyAlignment="1" applyProtection="1">
      <alignment horizontal="center" vertical="center"/>
      <protection locked="0"/>
    </xf>
    <xf numFmtId="0" fontId="6" fillId="8" borderId="111" xfId="0" applyFont="1" applyFill="1" applyBorder="1" applyAlignment="1">
      <alignment horizontal="center" wrapText="1"/>
    </xf>
    <xf numFmtId="0" fontId="6" fillId="8" borderId="0" xfId="0" applyFont="1" applyFill="1" applyBorder="1" applyAlignment="1">
      <alignment horizontal="center" wrapText="1"/>
    </xf>
    <xf numFmtId="0" fontId="6" fillId="8" borderId="161" xfId="0" applyFont="1" applyFill="1" applyBorder="1" applyAlignment="1">
      <alignment horizontal="center" wrapText="1"/>
    </xf>
    <xf numFmtId="0" fontId="5" fillId="2" borderId="96"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160" xfId="0" applyFont="1" applyFill="1" applyBorder="1" applyAlignment="1">
      <alignment horizontal="center" vertical="center"/>
    </xf>
    <xf numFmtId="0" fontId="5" fillId="2" borderId="1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1" xfId="0" applyFont="1" applyFill="1" applyBorder="1" applyAlignment="1">
      <alignment horizontal="center" vertical="center"/>
    </xf>
    <xf numFmtId="0" fontId="6" fillId="2" borderId="205" xfId="0" applyFont="1" applyFill="1" applyBorder="1" applyAlignment="1">
      <alignment horizontal="center" vertical="center" wrapText="1"/>
    </xf>
    <xf numFmtId="0" fontId="6" fillId="2" borderId="206" xfId="0" applyFont="1" applyFill="1" applyBorder="1" applyAlignment="1">
      <alignment horizontal="center" vertical="center" wrapText="1"/>
    </xf>
    <xf numFmtId="0" fontId="6" fillId="2" borderId="207" xfId="0" applyFont="1" applyFill="1" applyBorder="1" applyAlignment="1">
      <alignment horizontal="center" vertical="center" wrapText="1"/>
    </xf>
    <xf numFmtId="0" fontId="4" fillId="4" borderId="146" xfId="0" applyFont="1" applyFill="1" applyBorder="1" applyAlignment="1">
      <alignment horizontal="center" vertical="top"/>
    </xf>
    <xf numFmtId="0" fontId="4" fillId="4" borderId="147" xfId="0" applyFont="1" applyFill="1" applyBorder="1" applyAlignment="1">
      <alignment horizontal="center" vertical="top"/>
    </xf>
    <xf numFmtId="0" fontId="8" fillId="2" borderId="184" xfId="0" applyFont="1" applyFill="1" applyBorder="1" applyAlignment="1">
      <alignment horizontal="center" vertical="top"/>
    </xf>
    <xf numFmtId="0" fontId="8" fillId="2" borderId="185" xfId="0" applyFont="1" applyFill="1" applyBorder="1" applyAlignment="1">
      <alignment horizontal="center" vertical="top"/>
    </xf>
    <xf numFmtId="0" fontId="4" fillId="0" borderId="12" xfId="0" applyFont="1" applyBorder="1" applyAlignment="1">
      <alignment horizontal="left"/>
    </xf>
    <xf numFmtId="0" fontId="4" fillId="0" borderId="13" xfId="0" applyFont="1" applyBorder="1" applyAlignment="1">
      <alignment horizontal="left"/>
    </xf>
    <xf numFmtId="0" fontId="4" fillId="0" borderId="167" xfId="0" applyFont="1" applyBorder="1" applyAlignment="1">
      <alignment horizontal="left"/>
    </xf>
    <xf numFmtId="0" fontId="36" fillId="12" borderId="181" xfId="0" applyFont="1" applyFill="1" applyBorder="1" applyAlignment="1">
      <alignment horizontal="center" vertical="center" wrapText="1"/>
    </xf>
    <xf numFmtId="0" fontId="36" fillId="12" borderId="182" xfId="0" applyFont="1" applyFill="1" applyBorder="1" applyAlignment="1">
      <alignment horizontal="center" vertical="center" wrapText="1"/>
    </xf>
    <xf numFmtId="0" fontId="36" fillId="12" borderId="183" xfId="0" applyFont="1" applyFill="1" applyBorder="1" applyAlignment="1">
      <alignment horizontal="center" vertical="center" wrapText="1"/>
    </xf>
    <xf numFmtId="44" fontId="4" fillId="0" borderId="179" xfId="2" applyFont="1" applyBorder="1" applyAlignment="1" applyProtection="1">
      <alignment horizontal="center" vertical="top"/>
      <protection locked="0"/>
    </xf>
    <xf numFmtId="44" fontId="4" fillId="0" borderId="180" xfId="2" applyFont="1" applyBorder="1" applyAlignment="1" applyProtection="1">
      <alignment horizontal="center" vertical="top"/>
      <protection locked="0"/>
    </xf>
    <xf numFmtId="0" fontId="4" fillId="0" borderId="52" xfId="0" applyFont="1" applyBorder="1" applyAlignment="1">
      <alignment horizontal="left"/>
    </xf>
    <xf numFmtId="0" fontId="4" fillId="0" borderId="72" xfId="0" applyFont="1" applyBorder="1" applyAlignment="1">
      <alignment horizontal="left"/>
    </xf>
    <xf numFmtId="0" fontId="4" fillId="0" borderId="101" xfId="0" applyFont="1" applyBorder="1" applyAlignment="1">
      <alignment horizontal="left"/>
    </xf>
    <xf numFmtId="0" fontId="4" fillId="4" borderId="89" xfId="0" applyFont="1" applyFill="1" applyBorder="1" applyAlignment="1">
      <alignment horizontal="center" vertical="top"/>
    </xf>
    <xf numFmtId="0" fontId="4" fillId="4" borderId="101" xfId="0" applyFont="1" applyFill="1" applyBorder="1" applyAlignment="1">
      <alignment horizontal="center" vertical="top"/>
    </xf>
    <xf numFmtId="0" fontId="8" fillId="2" borderId="94" xfId="0" applyFont="1" applyFill="1" applyBorder="1" applyAlignment="1">
      <alignment horizontal="center" vertical="top"/>
    </xf>
    <xf numFmtId="0" fontId="7" fillId="0" borderId="91" xfId="0" applyFont="1" applyBorder="1" applyAlignment="1">
      <alignment horizontal="center"/>
    </xf>
    <xf numFmtId="0" fontId="7" fillId="0" borderId="162" xfId="0" applyFont="1" applyBorder="1" applyAlignment="1">
      <alignment horizontal="center"/>
    </xf>
    <xf numFmtId="0" fontId="7" fillId="4" borderId="91" xfId="0" applyFont="1" applyFill="1" applyBorder="1" applyAlignment="1">
      <alignment horizontal="center"/>
    </xf>
    <xf numFmtId="0" fontId="7" fillId="4" borderId="157" xfId="0" applyFont="1" applyFill="1" applyBorder="1" applyAlignment="1">
      <alignment horizontal="center"/>
    </xf>
    <xf numFmtId="0" fontId="4" fillId="0" borderId="89" xfId="0" applyFont="1" applyBorder="1" applyAlignment="1">
      <alignment horizontal="center" vertical="top"/>
    </xf>
    <xf numFmtId="0" fontId="4" fillId="0" borderId="101" xfId="0" applyFont="1" applyBorder="1" applyAlignment="1">
      <alignment horizontal="center" vertical="top"/>
    </xf>
    <xf numFmtId="44" fontId="4" fillId="0" borderId="89" xfId="2" applyFont="1" applyBorder="1" applyAlignment="1">
      <alignment horizontal="center" vertical="top"/>
    </xf>
    <xf numFmtId="44" fontId="4" fillId="0" borderId="158" xfId="2" applyFont="1" applyBorder="1" applyAlignment="1">
      <alignment horizontal="center" vertical="top"/>
    </xf>
    <xf numFmtId="0" fontId="4" fillId="0" borderId="89" xfId="0" applyFont="1" applyBorder="1" applyAlignment="1">
      <alignment horizontal="center" wrapText="1"/>
    </xf>
    <xf numFmtId="0" fontId="4" fillId="0" borderId="158" xfId="0" applyFont="1" applyBorder="1" applyAlignment="1">
      <alignment horizontal="center" wrapText="1"/>
    </xf>
    <xf numFmtId="0" fontId="4" fillId="0" borderId="72" xfId="2" applyNumberFormat="1" applyFont="1" applyBorder="1" applyAlignment="1">
      <alignment horizontal="center" vertical="top"/>
    </xf>
    <xf numFmtId="0" fontId="4" fillId="0" borderId="158" xfId="2" applyNumberFormat="1" applyFont="1" applyBorder="1" applyAlignment="1">
      <alignment horizontal="center" vertical="top"/>
    </xf>
    <xf numFmtId="0" fontId="4" fillId="0" borderId="94" xfId="0" applyFont="1" applyFill="1" applyBorder="1" applyAlignment="1">
      <alignment horizontal="left" vertical="top" wrapText="1"/>
    </xf>
    <xf numFmtId="0" fontId="4" fillId="0" borderId="162" xfId="0" applyFont="1" applyFill="1" applyBorder="1" applyAlignment="1">
      <alignment horizontal="left" vertical="top" wrapText="1"/>
    </xf>
    <xf numFmtId="0" fontId="4" fillId="0" borderId="89"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158" xfId="0" applyFont="1" applyFill="1" applyBorder="1" applyAlignment="1">
      <alignment horizontal="left" vertical="top" wrapText="1"/>
    </xf>
    <xf numFmtId="0" fontId="4" fillId="0" borderId="10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68" xfId="0" applyFont="1" applyFill="1" applyBorder="1" applyAlignment="1">
      <alignment horizontal="left" vertical="top" wrapText="1"/>
    </xf>
    <xf numFmtId="0" fontId="37" fillId="14" borderId="178" xfId="0" applyFont="1" applyFill="1" applyBorder="1" applyAlignment="1">
      <alignment horizontal="center" vertical="center" wrapText="1"/>
    </xf>
    <xf numFmtId="0" fontId="37" fillId="14" borderId="203" xfId="0" applyFont="1" applyFill="1" applyBorder="1" applyAlignment="1">
      <alignment horizontal="center" vertical="center" wrapText="1"/>
    </xf>
    <xf numFmtId="0" fontId="37" fillId="14" borderId="204" xfId="0" applyFont="1" applyFill="1" applyBorder="1" applyAlignment="1">
      <alignment horizontal="center" vertical="center" wrapText="1"/>
    </xf>
    <xf numFmtId="0" fontId="8" fillId="2" borderId="209" xfId="0" applyFont="1" applyFill="1" applyBorder="1" applyAlignment="1">
      <alignment horizontal="center" vertical="center"/>
    </xf>
    <xf numFmtId="44" fontId="4" fillId="0" borderId="157" xfId="2" applyFont="1" applyBorder="1" applyAlignment="1" applyProtection="1">
      <alignment horizontal="center" vertical="center"/>
      <protection locked="0"/>
    </xf>
    <xf numFmtId="166" fontId="4" fillId="0" borderId="146" xfId="2" applyNumberFormat="1" applyFont="1" applyBorder="1" applyAlignment="1" applyProtection="1">
      <alignment horizontal="center" vertical="center"/>
      <protection locked="0"/>
    </xf>
    <xf numFmtId="166" fontId="4" fillId="0" borderId="147" xfId="2" applyNumberFormat="1" applyFont="1" applyBorder="1" applyAlignment="1" applyProtection="1">
      <alignment horizontal="center" vertical="center"/>
      <protection locked="0"/>
    </xf>
    <xf numFmtId="9" fontId="4" fillId="0" borderId="94" xfId="3" applyFont="1" applyBorder="1" applyAlignment="1" applyProtection="1">
      <alignment horizontal="center"/>
      <protection locked="0"/>
    </xf>
    <xf numFmtId="9" fontId="4" fillId="0" borderId="157" xfId="3" applyFont="1" applyBorder="1" applyAlignment="1" applyProtection="1">
      <alignment horizontal="center"/>
      <protection locked="0"/>
    </xf>
    <xf numFmtId="44" fontId="4" fillId="0" borderId="91" xfId="2" applyFont="1" applyBorder="1" applyAlignment="1">
      <alignment horizontal="center" vertical="top"/>
    </xf>
    <xf numFmtId="44" fontId="4" fillId="0" borderId="162" xfId="2" applyFont="1" applyBorder="1" applyAlignment="1">
      <alignment horizontal="center" vertical="top"/>
    </xf>
    <xf numFmtId="0" fontId="4" fillId="0" borderId="100" xfId="0" applyFont="1" applyBorder="1" applyAlignment="1" applyProtection="1">
      <alignment horizontal="center" vertical="top"/>
      <protection locked="0"/>
    </xf>
    <xf numFmtId="0" fontId="4" fillId="0" borderId="167" xfId="0" applyFont="1" applyBorder="1" applyAlignment="1" applyProtection="1">
      <alignment horizontal="center" vertical="top"/>
      <protection locked="0"/>
    </xf>
    <xf numFmtId="0" fontId="10" fillId="0" borderId="89" xfId="0" applyFont="1" applyBorder="1" applyAlignment="1">
      <alignment horizontal="center" vertical="top"/>
    </xf>
    <xf numFmtId="0" fontId="10" fillId="0" borderId="101" xfId="0" applyFont="1" applyBorder="1" applyAlignment="1">
      <alignment horizontal="center" vertical="top"/>
    </xf>
    <xf numFmtId="0" fontId="10" fillId="0" borderId="72" xfId="0" applyFont="1" applyBorder="1" applyAlignment="1">
      <alignment horizontal="center" vertical="top"/>
    </xf>
    <xf numFmtId="0" fontId="10" fillId="0" borderId="158" xfId="0" applyFont="1" applyBorder="1" applyAlignment="1">
      <alignment horizontal="center" vertical="top"/>
    </xf>
    <xf numFmtId="0" fontId="4" fillId="0" borderId="101" xfId="0" applyFont="1" applyBorder="1" applyAlignment="1">
      <alignment horizontal="center" wrapText="1"/>
    </xf>
    <xf numFmtId="0" fontId="6" fillId="8" borderId="0" xfId="0" applyFont="1" applyFill="1" applyAlignment="1">
      <alignment horizontal="center" wrapText="1"/>
    </xf>
    <xf numFmtId="0" fontId="8" fillId="2" borderId="0" xfId="0" applyFont="1" applyFill="1" applyAlignment="1">
      <alignment horizontal="center" vertical="center" wrapText="1"/>
    </xf>
    <xf numFmtId="0" fontId="8" fillId="2" borderId="161" xfId="0" applyFont="1" applyFill="1" applyBorder="1" applyAlignment="1">
      <alignment horizontal="center" vertical="center" wrapText="1"/>
    </xf>
    <xf numFmtId="0" fontId="7" fillId="4" borderId="25" xfId="0" applyFont="1" applyFill="1" applyBorder="1" applyAlignment="1" applyProtection="1">
      <alignment horizontal="center"/>
      <protection locked="0"/>
    </xf>
    <xf numFmtId="0" fontId="4" fillId="0" borderId="90" xfId="0" applyFont="1" applyBorder="1" applyAlignment="1">
      <alignment horizontal="center" vertical="top"/>
    </xf>
    <xf numFmtId="0" fontId="4" fillId="0" borderId="163" xfId="0" applyFont="1" applyBorder="1" applyAlignment="1">
      <alignment horizontal="center" vertical="top"/>
    </xf>
    <xf numFmtId="0" fontId="4" fillId="4" borderId="164" xfId="0" applyFont="1" applyFill="1" applyBorder="1" applyAlignment="1">
      <alignment horizontal="center" vertical="top"/>
    </xf>
    <xf numFmtId="0" fontId="4" fillId="4" borderId="165" xfId="0" applyFont="1" applyFill="1" applyBorder="1" applyAlignment="1">
      <alignment horizontal="center" vertical="top"/>
    </xf>
    <xf numFmtId="8" fontId="4" fillId="4" borderId="89" xfId="0" applyNumberFormat="1" applyFont="1" applyFill="1" applyBorder="1" applyAlignment="1">
      <alignment horizontal="center" vertical="top"/>
    </xf>
    <xf numFmtId="8" fontId="4" fillId="4" borderId="101" xfId="0" applyNumberFormat="1" applyFont="1" applyFill="1" applyBorder="1" applyAlignment="1">
      <alignment horizontal="center" vertical="top"/>
    </xf>
    <xf numFmtId="8" fontId="4" fillId="4" borderId="89" xfId="0" quotePrefix="1" applyNumberFormat="1" applyFont="1" applyFill="1" applyBorder="1" applyAlignment="1">
      <alignment horizontal="center" vertical="top"/>
    </xf>
    <xf numFmtId="8" fontId="4" fillId="4" borderId="101" xfId="0" quotePrefix="1" applyNumberFormat="1" applyFont="1" applyFill="1" applyBorder="1" applyAlignment="1">
      <alignment horizontal="center" vertical="top"/>
    </xf>
    <xf numFmtId="0" fontId="11" fillId="4" borderId="0" xfId="0" applyFont="1" applyFill="1" applyAlignment="1">
      <alignment horizontal="center" wrapText="1"/>
    </xf>
    <xf numFmtId="0" fontId="8" fillId="2" borderId="0" xfId="0" applyFont="1" applyFill="1" applyAlignment="1">
      <alignment horizontal="center" vertical="top" wrapText="1"/>
    </xf>
    <xf numFmtId="0" fontId="8" fillId="2" borderId="161" xfId="0" applyFont="1" applyFill="1" applyBorder="1" applyAlignment="1">
      <alignment horizontal="center" vertical="top" wrapText="1"/>
    </xf>
    <xf numFmtId="44" fontId="4" fillId="0" borderId="166" xfId="2" applyFont="1" applyBorder="1" applyAlignment="1" applyProtection="1">
      <alignment horizontal="center" vertical="top"/>
      <protection locked="0"/>
    </xf>
    <xf numFmtId="44" fontId="4" fillId="0" borderId="169" xfId="2" applyFont="1" applyBorder="1" applyAlignment="1" applyProtection="1">
      <alignment horizontal="center" vertical="top"/>
      <protection locked="0"/>
    </xf>
    <xf numFmtId="0" fontId="9" fillId="4" borderId="164" xfId="0" applyFont="1" applyFill="1" applyBorder="1" applyAlignment="1" applyProtection="1">
      <alignment horizontal="center" vertical="top"/>
      <protection locked="0"/>
    </xf>
    <xf numFmtId="0" fontId="9" fillId="4" borderId="170" xfId="0" applyFont="1" applyFill="1" applyBorder="1" applyAlignment="1" applyProtection="1">
      <alignment horizontal="center" vertical="top"/>
      <protection locked="0"/>
    </xf>
    <xf numFmtId="44" fontId="4" fillId="0" borderId="186" xfId="2" applyFont="1" applyBorder="1" applyAlignment="1" applyProtection="1">
      <alignment horizontal="center" vertical="top"/>
      <protection locked="0"/>
    </xf>
    <xf numFmtId="44" fontId="4" fillId="0" borderId="187" xfId="2" applyFont="1" applyBorder="1" applyAlignment="1" applyProtection="1">
      <alignment horizontal="center" vertical="top"/>
      <protection locked="0"/>
    </xf>
    <xf numFmtId="8" fontId="4" fillId="0" borderId="175" xfId="0" applyNumberFormat="1" applyFont="1" applyBorder="1" applyAlignment="1">
      <alignment horizontal="left" vertical="top"/>
    </xf>
    <xf numFmtId="8" fontId="4" fillId="0" borderId="72" xfId="0" applyNumberFormat="1" applyFont="1" applyBorder="1" applyAlignment="1">
      <alignment horizontal="left" vertical="top"/>
    </xf>
    <xf numFmtId="8" fontId="4" fillId="0" borderId="101" xfId="0" applyNumberFormat="1" applyFont="1" applyBorder="1" applyAlignment="1">
      <alignment horizontal="left" vertical="top"/>
    </xf>
    <xf numFmtId="0" fontId="10" fillId="4" borderId="47" xfId="0" applyFont="1" applyFill="1" applyBorder="1" applyAlignment="1">
      <alignment horizontal="center" vertical="top"/>
    </xf>
    <xf numFmtId="0" fontId="5" fillId="2" borderId="62" xfId="0" applyFont="1" applyFill="1" applyBorder="1" applyAlignment="1">
      <alignment horizontal="center" vertical="center" wrapText="1"/>
    </xf>
    <xf numFmtId="0" fontId="27" fillId="2" borderId="63" xfId="0" applyFont="1" applyFill="1" applyBorder="1" applyAlignment="1">
      <alignment horizontal="center" vertical="center" wrapText="1"/>
    </xf>
    <xf numFmtId="0" fontId="27" fillId="2" borderId="64" xfId="0" applyFont="1" applyFill="1" applyBorder="1" applyAlignment="1">
      <alignment horizontal="center" vertical="center" wrapText="1"/>
    </xf>
    <xf numFmtId="0" fontId="18" fillId="0" borderId="1" xfId="0" applyFont="1" applyBorder="1" applyAlignment="1">
      <alignment horizontal="justify"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0" xfId="0" applyFont="1" applyAlignment="1">
      <alignment horizontal="center" vertical="center"/>
    </xf>
    <xf numFmtId="0" fontId="19" fillId="0" borderId="2" xfId="0" applyFont="1" applyBorder="1" applyAlignment="1">
      <alignment horizontal="center" vertical="center"/>
    </xf>
    <xf numFmtId="0" fontId="5" fillId="2" borderId="45" xfId="0" applyFont="1" applyFill="1" applyBorder="1" applyAlignment="1">
      <alignment horizontal="center" vertical="center"/>
    </xf>
    <xf numFmtId="0" fontId="18" fillId="0" borderId="1" xfId="0" applyFont="1" applyBorder="1" applyAlignment="1">
      <alignment horizontal="justify" vertical="top" wrapText="1"/>
    </xf>
    <xf numFmtId="0" fontId="18" fillId="0" borderId="0" xfId="0" applyFont="1" applyAlignment="1">
      <alignment horizontal="justify" vertical="top" wrapText="1"/>
    </xf>
    <xf numFmtId="0" fontId="18" fillId="0" borderId="2" xfId="0" applyFont="1" applyBorder="1" applyAlignment="1">
      <alignment horizontal="justify" vertical="top" wrapText="1"/>
    </xf>
    <xf numFmtId="0" fontId="18" fillId="3" borderId="3" xfId="0" applyFont="1" applyFill="1" applyBorder="1" applyAlignment="1">
      <alignment horizontal="center" vertical="top" wrapText="1"/>
    </xf>
    <xf numFmtId="0" fontId="18" fillId="3" borderId="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0" borderId="1" xfId="0" applyFont="1" applyBorder="1" applyAlignment="1">
      <alignment horizontal="left" vertical="center" wrapText="1" indent="1"/>
    </xf>
    <xf numFmtId="0" fontId="18" fillId="0" borderId="0" xfId="0" applyFont="1" applyAlignment="1">
      <alignment horizontal="left" vertical="center" wrapText="1" indent="1"/>
    </xf>
    <xf numFmtId="0" fontId="18" fillId="0" borderId="2" xfId="0" applyFont="1" applyBorder="1" applyAlignment="1">
      <alignment horizontal="left" vertical="center" wrapText="1" indent="1"/>
    </xf>
    <xf numFmtId="0" fontId="19" fillId="0" borderId="0" xfId="0" applyFont="1" applyAlignment="1">
      <alignment horizontal="left" vertical="center" wrapText="1"/>
    </xf>
    <xf numFmtId="0" fontId="19" fillId="0" borderId="2" xfId="0" applyFont="1" applyBorder="1" applyAlignment="1">
      <alignment horizontal="left" vertical="center" wrapText="1"/>
    </xf>
    <xf numFmtId="0" fontId="19" fillId="0" borderId="1" xfId="0" applyFont="1" applyBorder="1" applyAlignment="1" applyProtection="1">
      <alignment horizontal="left" vertical="center" indent="2"/>
      <protection locked="0"/>
    </xf>
    <xf numFmtId="0" fontId="19" fillId="0" borderId="0" xfId="0" applyFont="1" applyAlignment="1" applyProtection="1">
      <alignment horizontal="left" vertical="center" indent="2"/>
      <protection locked="0"/>
    </xf>
    <xf numFmtId="0" fontId="19" fillId="0" borderId="0" xfId="0" applyFont="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1" xfId="0" applyFont="1" applyBorder="1" applyAlignment="1">
      <alignment horizontal="left" vertical="center"/>
    </xf>
    <xf numFmtId="0" fontId="19" fillId="0" borderId="0" xfId="0" applyFont="1" applyAlignment="1">
      <alignment horizontal="left" vertical="center"/>
    </xf>
    <xf numFmtId="0" fontId="19" fillId="0" borderId="2" xfId="0" applyFont="1" applyBorder="1" applyAlignment="1">
      <alignment horizontal="left" vertical="center"/>
    </xf>
    <xf numFmtId="0" fontId="4" fillId="0" borderId="7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0" fontId="18" fillId="0" borderId="2" xfId="0" applyFont="1" applyBorder="1" applyAlignment="1">
      <alignment horizontal="left" vertical="center" wrapText="1"/>
    </xf>
    <xf numFmtId="0" fontId="9" fillId="0" borderId="1" xfId="0" applyFont="1" applyBorder="1" applyAlignment="1">
      <alignment horizontal="left" wrapText="1"/>
    </xf>
    <xf numFmtId="0" fontId="9" fillId="0" borderId="0" xfId="0" applyFont="1" applyAlignment="1">
      <alignment horizontal="left" wrapText="1"/>
    </xf>
    <xf numFmtId="0" fontId="9" fillId="0" borderId="2" xfId="0" applyFont="1" applyBorder="1" applyAlignment="1">
      <alignment horizontal="left" wrapText="1"/>
    </xf>
    <xf numFmtId="0" fontId="9" fillId="3" borderId="3" xfId="0" applyFont="1" applyFill="1" applyBorder="1" applyAlignment="1">
      <alignment horizontal="center"/>
    </xf>
    <xf numFmtId="0" fontId="9" fillId="3" borderId="4" xfId="0" applyFont="1" applyFill="1" applyBorder="1" applyAlignment="1">
      <alignment horizontal="center"/>
    </xf>
    <xf numFmtId="0" fontId="9" fillId="3" borderId="5" xfId="0" applyFont="1" applyFill="1" applyBorder="1" applyAlignment="1">
      <alignment horizontal="center"/>
    </xf>
    <xf numFmtId="0" fontId="4" fillId="9" borderId="94" xfId="0" applyFont="1" applyFill="1" applyBorder="1" applyAlignment="1" applyProtection="1">
      <alignment horizontal="left" vertical="center"/>
      <protection locked="0"/>
    </xf>
    <xf numFmtId="0" fontId="4" fillId="9" borderId="95" xfId="0" applyFont="1" applyFill="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4" fillId="0" borderId="107" xfId="0" applyFont="1" applyBorder="1" applyAlignment="1" applyProtection="1">
      <alignment horizontal="left" vertical="center"/>
      <protection locked="0"/>
    </xf>
    <xf numFmtId="0" fontId="4" fillId="9" borderId="10" xfId="0" applyFont="1" applyFill="1" applyBorder="1" applyAlignment="1" applyProtection="1">
      <alignment horizontal="left" vertical="center"/>
      <protection locked="0"/>
    </xf>
    <xf numFmtId="0" fontId="4" fillId="9" borderId="11" xfId="0" applyFont="1" applyFill="1" applyBorder="1" applyAlignment="1" applyProtection="1">
      <alignment horizontal="left" vertical="center"/>
      <protection locked="0"/>
    </xf>
    <xf numFmtId="0" fontId="9" fillId="0" borderId="20" xfId="0"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4" borderId="20" xfId="0" applyNumberFormat="1" applyFont="1" applyFill="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50" xfId="0" applyNumberFormat="1" applyFont="1" applyBorder="1" applyAlignment="1">
      <alignment horizontal="center" vertical="center" wrapText="1"/>
    </xf>
    <xf numFmtId="49" fontId="9" fillId="0" borderId="29" xfId="0" applyNumberFormat="1" applyFont="1" applyBorder="1" applyAlignment="1">
      <alignment horizontal="center" vertical="center" wrapText="1"/>
    </xf>
    <xf numFmtId="49" fontId="9" fillId="0" borderId="17" xfId="0" applyNumberFormat="1" applyFont="1" applyBorder="1" applyAlignment="1">
      <alignment horizontal="center" vertical="center"/>
    </xf>
    <xf numFmtId="49" fontId="9" fillId="0" borderId="17"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5" fillId="0" borderId="20" xfId="0" applyFont="1" applyBorder="1" applyAlignment="1">
      <alignment horizontal="center" vertical="center" wrapText="1"/>
    </xf>
    <xf numFmtId="0" fontId="9" fillId="4" borderId="20" xfId="0" applyFont="1" applyFill="1" applyBorder="1" applyAlignment="1">
      <alignment horizontal="center" vertical="center" wrapText="1"/>
    </xf>
    <xf numFmtId="0" fontId="9" fillId="4" borderId="188"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0" borderId="68" xfId="0" applyFont="1" applyBorder="1" applyAlignment="1">
      <alignment horizontal="center" vertical="center" wrapText="1"/>
    </xf>
    <xf numFmtId="0" fontId="9" fillId="4" borderId="17" xfId="0" applyFont="1" applyFill="1" applyBorder="1" applyAlignment="1">
      <alignment horizontal="center" vertical="center" wrapText="1"/>
    </xf>
    <xf numFmtId="0" fontId="9" fillId="0" borderId="70" xfId="0" applyFont="1" applyBorder="1" applyAlignment="1">
      <alignment horizontal="center" vertical="center" wrapText="1"/>
    </xf>
    <xf numFmtId="49" fontId="9" fillId="0" borderId="91" xfId="0" applyNumberFormat="1" applyFont="1" applyBorder="1" applyAlignment="1" applyProtection="1">
      <alignment horizontal="center" vertical="center" wrapText="1"/>
      <protection locked="0"/>
    </xf>
    <xf numFmtId="49" fontId="9" fillId="0" borderId="17" xfId="0" applyNumberFormat="1" applyFont="1" applyBorder="1" applyAlignment="1" applyProtection="1">
      <alignment horizontal="center" vertical="center"/>
      <protection locked="0"/>
    </xf>
    <xf numFmtId="49" fontId="9" fillId="0" borderId="89" xfId="0" applyNumberFormat="1" applyFont="1" applyBorder="1" applyAlignment="1">
      <alignment horizontal="center" vertical="center" wrapText="1"/>
    </xf>
    <xf numFmtId="49" fontId="9" fillId="0" borderId="17" xfId="0" applyNumberFormat="1" applyFont="1" applyBorder="1" applyAlignment="1" applyProtection="1">
      <alignment horizontal="center" vertical="center" wrapText="1"/>
      <protection locked="0"/>
    </xf>
    <xf numFmtId="49" fontId="9" fillId="0" borderId="29" xfId="0" applyNumberFormat="1" applyFont="1" applyBorder="1" applyAlignment="1" applyProtection="1">
      <alignment horizontal="center" vertical="center" wrapText="1"/>
      <protection locked="0"/>
    </xf>
    <xf numFmtId="0" fontId="4" fillId="0" borderId="2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4" borderId="18" xfId="0" applyFont="1" applyFill="1" applyBorder="1" applyAlignment="1" applyProtection="1">
      <alignment horizontal="left" vertical="top" wrapText="1"/>
      <protection locked="0"/>
    </xf>
    <xf numFmtId="0" fontId="4" fillId="0" borderId="27" xfId="0" applyFont="1" applyBorder="1" applyAlignment="1">
      <alignment horizontal="left" vertical="top" wrapText="1"/>
    </xf>
    <xf numFmtId="0" fontId="4" fillId="0" borderId="18" xfId="0" applyFont="1" applyBorder="1" applyAlignment="1">
      <alignment horizontal="left" vertical="top" wrapText="1"/>
    </xf>
    <xf numFmtId="0" fontId="9" fillId="0" borderId="44" xfId="0" applyFont="1" applyBorder="1" applyAlignment="1" applyProtection="1">
      <alignment horizontal="center" vertical="center" wrapText="1"/>
      <protection locked="0"/>
    </xf>
    <xf numFmtId="49" fontId="8" fillId="0" borderId="20"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50"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49" fontId="8" fillId="0" borderId="51" xfId="0" applyNumberFormat="1" applyFont="1" applyBorder="1" applyAlignment="1">
      <alignment horizontal="center" vertical="center" wrapText="1"/>
    </xf>
    <xf numFmtId="0" fontId="7" fillId="4" borderId="27"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center" wrapText="1"/>
      <protection locked="0"/>
    </xf>
    <xf numFmtId="0" fontId="9" fillId="0" borderId="44" xfId="0" applyFont="1" applyBorder="1" applyAlignment="1">
      <alignment horizontal="center" vertical="center" wrapText="1"/>
    </xf>
    <xf numFmtId="49" fontId="4" fillId="0" borderId="18" xfId="0" applyNumberFormat="1" applyFont="1" applyBorder="1" applyAlignment="1">
      <alignment horizontal="left" vertical="top" wrapText="1"/>
    </xf>
    <xf numFmtId="49" fontId="4" fillId="4" borderId="42" xfId="0" applyNumberFormat="1" applyFont="1" applyFill="1" applyBorder="1" applyAlignment="1" applyProtection="1">
      <alignment horizontal="left" vertical="top" wrapText="1"/>
      <protection locked="0"/>
    </xf>
    <xf numFmtId="49" fontId="14" fillId="0" borderId="69" xfId="0" applyNumberFormat="1" applyFont="1" applyBorder="1" applyAlignment="1" applyProtection="1">
      <alignment horizontal="left" vertical="top" wrapText="1"/>
      <protection locked="0"/>
    </xf>
    <xf numFmtId="49" fontId="4" fillId="0" borderId="27" xfId="0" applyNumberFormat="1" applyFont="1" applyBorder="1" applyAlignment="1" applyProtection="1">
      <alignment horizontal="left" vertical="top" wrapText="1"/>
      <protection locked="0"/>
    </xf>
    <xf numFmtId="49" fontId="4" fillId="0" borderId="30" xfId="0" applyNumberFormat="1" applyFont="1" applyBorder="1" applyAlignment="1" applyProtection="1">
      <alignment horizontal="left" vertical="top" wrapText="1"/>
      <protection locked="0"/>
    </xf>
    <xf numFmtId="49" fontId="4" fillId="0" borderId="18" xfId="0" applyNumberFormat="1" applyFont="1" applyBorder="1" applyAlignment="1" applyProtection="1">
      <alignment horizontal="left" vertical="top" wrapText="1"/>
      <protection locked="0"/>
    </xf>
    <xf numFmtId="49" fontId="4" fillId="0" borderId="23" xfId="0" applyNumberFormat="1" applyFont="1" applyBorder="1" applyAlignment="1" applyProtection="1">
      <alignment horizontal="left" vertical="top" wrapText="1"/>
      <protection locked="0"/>
    </xf>
    <xf numFmtId="49" fontId="4" fillId="4" borderId="56" xfId="0" applyNumberFormat="1" applyFont="1" applyFill="1" applyBorder="1" applyAlignment="1" applyProtection="1">
      <alignment horizontal="left" vertical="top"/>
      <protection locked="0"/>
    </xf>
    <xf numFmtId="49" fontId="4" fillId="4" borderId="56" xfId="0" applyNumberFormat="1" applyFont="1" applyFill="1" applyBorder="1" applyAlignment="1" applyProtection="1">
      <alignment horizontal="left" vertical="top" wrapText="1"/>
      <protection locked="0"/>
    </xf>
    <xf numFmtId="49" fontId="4" fillId="0" borderId="40" xfId="0" applyNumberFormat="1" applyFont="1" applyBorder="1" applyAlignment="1" applyProtection="1">
      <alignment horizontal="left" vertical="top" wrapText="1"/>
      <protection locked="0"/>
    </xf>
    <xf numFmtId="49" fontId="4" fillId="4" borderId="189" xfId="0" applyNumberFormat="1" applyFont="1" applyFill="1" applyBorder="1" applyAlignment="1" applyProtection="1">
      <alignment horizontal="left" vertical="top"/>
      <protection locked="0"/>
    </xf>
    <xf numFmtId="49" fontId="4" fillId="4" borderId="190" xfId="0" applyNumberFormat="1" applyFont="1" applyFill="1" applyBorder="1" applyAlignment="1" applyProtection="1">
      <alignment horizontal="left" vertical="top"/>
      <protection locked="0"/>
    </xf>
    <xf numFmtId="49" fontId="4" fillId="0" borderId="42" xfId="0" applyNumberFormat="1" applyFont="1" applyBorder="1" applyAlignment="1" applyProtection="1">
      <alignment horizontal="left" vertical="top" wrapText="1"/>
      <protection locked="0"/>
    </xf>
    <xf numFmtId="49" fontId="40" fillId="0" borderId="23" xfId="0" applyNumberFormat="1" applyFont="1" applyBorder="1" applyAlignment="1" applyProtection="1">
      <alignment horizontal="left" vertical="top" wrapText="1"/>
      <protection locked="0"/>
    </xf>
    <xf numFmtId="49" fontId="40" fillId="0" borderId="27" xfId="0" applyNumberFormat="1" applyFont="1" applyBorder="1" applyAlignment="1" applyProtection="1">
      <alignment horizontal="left" vertical="top" wrapText="1"/>
      <protection locked="0"/>
    </xf>
    <xf numFmtId="49" fontId="7" fillId="0" borderId="18" xfId="0" applyNumberFormat="1" applyFont="1" applyBorder="1" applyAlignment="1" applyProtection="1">
      <alignment horizontal="left" vertical="top" wrapText="1"/>
      <protection locked="0"/>
    </xf>
    <xf numFmtId="49" fontId="7" fillId="0" borderId="42" xfId="0" applyNumberFormat="1" applyFont="1" applyBorder="1" applyAlignment="1" applyProtection="1">
      <alignment horizontal="left" vertical="top" wrapText="1"/>
      <protection locked="0"/>
    </xf>
    <xf numFmtId="0" fontId="9" fillId="4" borderId="29" xfId="0" applyFont="1" applyFill="1" applyBorder="1" applyAlignment="1">
      <alignment horizontal="center" vertical="center" wrapText="1"/>
    </xf>
    <xf numFmtId="49" fontId="7" fillId="0" borderId="76" xfId="0" applyNumberFormat="1" applyFont="1" applyBorder="1" applyAlignment="1" applyProtection="1">
      <alignment horizontal="left" vertical="top" wrapText="1"/>
      <protection locked="0"/>
    </xf>
    <xf numFmtId="0" fontId="9" fillId="4" borderId="49" xfId="0" applyFont="1" applyFill="1" applyBorder="1" applyAlignment="1">
      <alignment horizontal="center" vertical="center" wrapText="1"/>
    </xf>
    <xf numFmtId="49" fontId="4" fillId="4" borderId="40" xfId="0" applyNumberFormat="1" applyFont="1" applyFill="1" applyBorder="1" applyAlignment="1" applyProtection="1">
      <alignment horizontal="left" vertical="top" wrapText="1"/>
      <protection locked="0"/>
    </xf>
    <xf numFmtId="49" fontId="4" fillId="4" borderId="30" xfId="0" applyNumberFormat="1" applyFont="1" applyFill="1" applyBorder="1" applyAlignment="1" applyProtection="1">
      <alignment horizontal="left" vertical="top" wrapText="1"/>
      <protection locked="0"/>
    </xf>
    <xf numFmtId="0" fontId="9" fillId="4" borderId="101" xfId="0" applyFont="1" applyFill="1" applyBorder="1" applyAlignment="1">
      <alignment horizontal="center" vertical="center" wrapText="1"/>
    </xf>
  </cellXfs>
  <cellStyles count="5">
    <cellStyle name="Comma" xfId="1" builtinId="3"/>
    <cellStyle name="Currency" xfId="2" builtinId="4"/>
    <cellStyle name="Hyperlink" xfId="4" builtinId="8"/>
    <cellStyle name="Normal" xfId="0" builtinId="0"/>
    <cellStyle name="Percent" xfId="3" builtinId="5"/>
  </cellStyles>
  <dxfs count="15">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b/>
        <i val="0"/>
        <color rgb="FFC00000"/>
      </font>
      <fill>
        <patternFill>
          <bgColor rgb="FFFFC7CE"/>
        </patternFill>
      </fill>
    </dxf>
    <dxf>
      <font>
        <color rgb="FFC00000"/>
      </font>
      <fill>
        <patternFill patternType="solid">
          <bgColor rgb="FFFFC7CE"/>
        </patternFill>
      </fill>
    </dxf>
    <dxf>
      <font>
        <color rgb="FFC00000"/>
      </font>
      <fill>
        <patternFill>
          <bgColor rgb="FFFFC7CE"/>
        </patternFill>
      </fill>
    </dxf>
    <dxf>
      <font>
        <color rgb="FFC00000"/>
      </font>
      <fill>
        <patternFill>
          <bgColor rgb="FFFFC7CE"/>
        </patternFill>
      </fill>
    </dxf>
    <dxf>
      <font>
        <color rgb="FFC00000"/>
      </font>
      <fill>
        <patternFill patternType="solid">
          <bgColor rgb="FFFFC7CE"/>
        </patternFill>
      </fill>
    </dxf>
    <dxf>
      <font>
        <color rgb="FFC00000"/>
      </font>
      <fill>
        <patternFill>
          <bgColor rgb="FFFFC7CE"/>
        </patternFill>
      </fill>
    </dxf>
    <dxf>
      <font>
        <color rgb="FF9C0006"/>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jl/New%20Compliance%20Matrix%20Dec%204%20201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raesesonline.sharepoint.us/CSD/SharedDocs/Templates/RFP%20Templates/New%20Inmate%20Communications%20Template%20Documents/RFP%20Templates/Inmate%20Communications%20Attachment%201%20-%20Mandatory%20Requirements%20Template.xltx" TargetMode="External"/><Relationship Id="rId1" Type="http://schemas.openxmlformats.org/officeDocument/2006/relationships/externalLinkPath" Target="https://praesesonline.sharepoint.us/CSD/SharedDocs/Templates/RFP%20Templates/New%20Inmate%20Communications%20Template%20Documents/RFP%20Templates/Inmate%20Communications%20Attachment%201%20-%20Mandatory%20Requirements%20Template.xlt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blic/NAT/Customer_Files/Current_Inmate_Customers/Virginia%20Counties/Fairfax%20County/RFP/RFP%202019/FCSO%20-%20Attachment%201%20-%20Mandatory%20Requireme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ublic/NAT/Customer_Files/Current_Inmate_Customers/RFP%20Template/New%20Inmate%20Communications%20Template%20Documents/Attachment%201%20-%20Mandatory%20Requirement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List"/>
      <sheetName val="Read Agree and Will Comply "/>
      <sheetName val="Detailed Responses"/>
      <sheetName val="Compliance Matrix Unsorted"/>
      <sheetName val="Sheet4"/>
      <sheetName val="Compliance Matrix Sorted"/>
    </sheetNames>
    <sheetDataSet>
      <sheetData sheetId="0"/>
      <sheetData sheetId="1"/>
      <sheetData sheetId="2">
        <row r="24">
          <cell r="B24" t="str">
            <v>CUSTOMER SERVICE</v>
          </cell>
        </row>
        <row r="46">
          <cell r="C46" t="str">
            <v>Collect Call Billing</v>
          </cell>
        </row>
        <row r="73">
          <cell r="C73" t="str">
            <v>Installation Requirements</v>
          </cell>
        </row>
        <row r="119">
          <cell r="C119" t="str">
            <v>External Voicemail Messaging</v>
          </cell>
        </row>
        <row r="124">
          <cell r="C124" t="str">
            <v>External Voicemail Messaging</v>
          </cell>
        </row>
        <row r="139">
          <cell r="B139" t="str">
            <v>ADDITIONAL TECHNOLOGY</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 Vendor Instructions"/>
      <sheetName val="B. Instructions &amp; Format"/>
      <sheetName val="B. 1. Proposal Order"/>
      <sheetName val="C. Evaluation &amp; Selection"/>
      <sheetName val="C.1. Evaluation Criteria "/>
      <sheetName val="D. General Conditions"/>
      <sheetName val="E. User Billing &amp; Payments"/>
      <sheetName val="F. Customer Service "/>
      <sheetName val="G. General Installation Req."/>
      <sheetName val="H. ITS Requirements"/>
      <sheetName val="I. VVS Requirements "/>
      <sheetName val="J. Tablet Requirements"/>
      <sheetName val="K. Additional Technology"/>
      <sheetName val="L Facility Specifications"/>
      <sheetName val="M. Vendor References &amp;Personnel"/>
      <sheetName val="N. Rates, Fees, and Rev Share "/>
      <sheetName val="O. Exceptions to the RFP"/>
      <sheetName val="P. Exceptions to Agreement Term"/>
      <sheetName val="Q. Receipt of Addenda"/>
      <sheetName val="R. Site Eval Registation F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Bidder Instructions"/>
      <sheetName val="B. RFP  Instructions &amp; Format"/>
      <sheetName val="B. 1. Proposal Order"/>
      <sheetName val="C. Evaluation &amp; Selection"/>
      <sheetName val="C.1. Evaluation Criteria "/>
      <sheetName val="D. General Conditions"/>
      <sheetName val="E. User Billing &amp; Payments"/>
      <sheetName val="F. Customer Service "/>
      <sheetName val="G. General Installation Req."/>
      <sheetName val="H. ITS Requirements"/>
      <sheetName val="I. VVS Requirements "/>
      <sheetName val="J. Tablet &amp; Kiosk Requirements"/>
      <sheetName val="K. Facility Specifications"/>
      <sheetName val="L. Rates, Fees, and Rev Sha (2"/>
      <sheetName val="L. Rates, Fees, and Rev Share"/>
      <sheetName val="M. Exceptions to the RFP"/>
      <sheetName val="N. Receipt of Addenda"/>
      <sheetName val="O. PreBid Eval Registation Fo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Vendor Instructions"/>
      <sheetName val="B. RFP  Instructions &amp; Format"/>
      <sheetName val="B. 1. Proposal Order"/>
      <sheetName val="C. Evaluation &amp; Selection"/>
      <sheetName val="C.1. Evaluation Criteria "/>
      <sheetName val="D. General Conditions"/>
      <sheetName val="E. User Billing &amp; Payments"/>
      <sheetName val="F. Customer Service "/>
      <sheetName val="G. General Installation Req."/>
      <sheetName val="H. ITS Requirements"/>
      <sheetName val="J. Tablet Requirements"/>
      <sheetName val="K. Facility Specifications"/>
      <sheetName val="L. Rates, Fees, and Rev Share"/>
      <sheetName val="M. Exceptions to the RFP"/>
      <sheetName val="N. Exceptions to Agreement Term"/>
      <sheetName val="O. Receipt of Addenda"/>
      <sheetName val="P. Site Eval Registation Form"/>
    </sheetNames>
    <sheetDataSet>
      <sheetData sheetId="0"/>
      <sheetData sheetId="1"/>
      <sheetData sheetId="2" refreshError="1"/>
      <sheetData sheetId="3"/>
      <sheetData sheetId="4" refreshError="1"/>
      <sheetData sheetId="5"/>
      <sheetData sheetId="6"/>
      <sheetData sheetId="7"/>
      <sheetData sheetId="8"/>
      <sheetData sheetId="9"/>
      <sheetData sheetId="10" refreshError="1"/>
      <sheetData sheetId="11"/>
      <sheetData sheetId="12"/>
      <sheetData sheetId="13"/>
      <sheetData sheetId="14"/>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C4A12-F499-4DB8-8F91-440D2E051DA2}">
  <sheetPr>
    <tabColor theme="0" tint="-0.499984740745262"/>
    <pageSetUpPr fitToPage="1"/>
  </sheetPr>
  <dimension ref="A1:C205"/>
  <sheetViews>
    <sheetView showGridLines="0" topLeftCell="A12" zoomScaleNormal="100" workbookViewId="0">
      <selection activeCell="D22" sqref="D22"/>
    </sheetView>
  </sheetViews>
  <sheetFormatPr defaultColWidth="8" defaultRowHeight="15" x14ac:dyDescent="0.25"/>
  <cols>
    <col min="1" max="1" width="21.5703125" style="3" customWidth="1"/>
    <col min="2" max="2" width="4.5703125" style="3" customWidth="1"/>
    <col min="3" max="3" width="80.42578125" style="3" customWidth="1"/>
    <col min="4" max="16384" width="8" style="3"/>
  </cols>
  <sheetData>
    <row r="1" spans="1:3" s="2" customFormat="1" ht="18" customHeight="1" x14ac:dyDescent="0.25">
      <c r="A1" s="409" t="s">
        <v>0</v>
      </c>
      <c r="B1" s="410"/>
      <c r="C1" s="411"/>
    </row>
    <row r="2" spans="1:3" s="2" customFormat="1" ht="135" customHeight="1" x14ac:dyDescent="0.25">
      <c r="A2" s="412" t="s">
        <v>954</v>
      </c>
      <c r="B2" s="413"/>
      <c r="C2" s="414"/>
    </row>
    <row r="3" spans="1:3" s="2" customFormat="1" ht="4.5" customHeight="1" x14ac:dyDescent="0.25">
      <c r="A3" s="415"/>
      <c r="B3" s="416"/>
      <c r="C3" s="417"/>
    </row>
    <row r="4" spans="1:3" s="2" customFormat="1" ht="18" customHeight="1" x14ac:dyDescent="0.3">
      <c r="A4" s="9" t="s">
        <v>955</v>
      </c>
      <c r="B4" s="10" t="s">
        <v>667</v>
      </c>
      <c r="C4" s="11" t="s">
        <v>1</v>
      </c>
    </row>
    <row r="5" spans="1:3" s="2" customFormat="1" ht="20.25" customHeight="1" x14ac:dyDescent="0.3">
      <c r="A5" s="12" t="s">
        <v>2</v>
      </c>
      <c r="B5" s="13" t="s">
        <v>667</v>
      </c>
      <c r="C5" s="14" t="s">
        <v>837</v>
      </c>
    </row>
    <row r="6" spans="1:3" s="2" customFormat="1" ht="20.25" customHeight="1" x14ac:dyDescent="0.3">
      <c r="A6" s="15" t="s">
        <v>3</v>
      </c>
      <c r="B6" s="10" t="s">
        <v>667</v>
      </c>
      <c r="C6" s="11" t="s">
        <v>4</v>
      </c>
    </row>
    <row r="7" spans="1:3" s="2" customFormat="1" ht="18" customHeight="1" x14ac:dyDescent="0.3">
      <c r="A7" s="12" t="s">
        <v>5</v>
      </c>
      <c r="B7" s="13" t="s">
        <v>667</v>
      </c>
      <c r="C7" s="14" t="s">
        <v>6</v>
      </c>
    </row>
    <row r="8" spans="1:3" s="2" customFormat="1" ht="19.5" customHeight="1" x14ac:dyDescent="0.3">
      <c r="A8" s="15" t="s">
        <v>7</v>
      </c>
      <c r="B8" s="10" t="s">
        <v>667</v>
      </c>
      <c r="C8" s="11" t="s">
        <v>8</v>
      </c>
    </row>
    <row r="9" spans="1:3" s="2" customFormat="1" ht="19.5" customHeight="1" x14ac:dyDescent="0.3">
      <c r="A9" s="12" t="s">
        <v>9</v>
      </c>
      <c r="B9" s="13" t="s">
        <v>667</v>
      </c>
      <c r="C9" s="14" t="s">
        <v>10</v>
      </c>
    </row>
    <row r="10" spans="1:3" s="2" customFormat="1" ht="19.5" customHeight="1" x14ac:dyDescent="0.3">
      <c r="A10" s="9" t="s">
        <v>956</v>
      </c>
      <c r="B10" s="10" t="s">
        <v>667</v>
      </c>
      <c r="C10" s="11" t="s">
        <v>11</v>
      </c>
    </row>
    <row r="11" spans="1:3" s="2" customFormat="1" ht="19.5" customHeight="1" x14ac:dyDescent="0.3">
      <c r="A11" s="12" t="s">
        <v>951</v>
      </c>
      <c r="B11" s="13" t="s">
        <v>667</v>
      </c>
      <c r="C11" s="14" t="s">
        <v>12</v>
      </c>
    </row>
    <row r="12" spans="1:3" s="2" customFormat="1" ht="19.5" customHeight="1" x14ac:dyDescent="0.3">
      <c r="A12" s="15" t="s">
        <v>13</v>
      </c>
      <c r="B12" s="10" t="s">
        <v>667</v>
      </c>
      <c r="C12" s="11" t="s">
        <v>14</v>
      </c>
    </row>
    <row r="13" spans="1:3" s="2" customFormat="1" ht="19.5" customHeight="1" x14ac:dyDescent="0.3">
      <c r="A13" s="12" t="s">
        <v>15</v>
      </c>
      <c r="B13" s="13" t="s">
        <v>667</v>
      </c>
      <c r="C13" s="14" t="s">
        <v>16</v>
      </c>
    </row>
    <row r="14" spans="1:3" s="2" customFormat="1" ht="19.5" customHeight="1" x14ac:dyDescent="0.3">
      <c r="A14" s="9" t="s">
        <v>950</v>
      </c>
      <c r="B14" s="10" t="s">
        <v>667</v>
      </c>
      <c r="C14" s="11" t="s">
        <v>17</v>
      </c>
    </row>
    <row r="15" spans="1:3" s="2" customFormat="1" ht="19.5" customHeight="1" x14ac:dyDescent="0.3">
      <c r="A15" s="12" t="s">
        <v>952</v>
      </c>
      <c r="B15" s="13" t="s">
        <v>667</v>
      </c>
      <c r="C15" s="14" t="s">
        <v>993</v>
      </c>
    </row>
    <row r="16" spans="1:3" s="2" customFormat="1" ht="19.5" customHeight="1" x14ac:dyDescent="0.3">
      <c r="A16" s="9" t="s">
        <v>18</v>
      </c>
      <c r="B16" s="10" t="s">
        <v>667</v>
      </c>
      <c r="C16" s="11" t="s">
        <v>19</v>
      </c>
    </row>
    <row r="17" spans="1:3" s="2" customFormat="1" ht="19.5" customHeight="1" x14ac:dyDescent="0.3">
      <c r="A17" s="12" t="s">
        <v>838</v>
      </c>
      <c r="B17" s="13" t="s">
        <v>667</v>
      </c>
      <c r="C17" s="14" t="s">
        <v>20</v>
      </c>
    </row>
    <row r="18" spans="1:3" s="2" customFormat="1" ht="19.5" customHeight="1" x14ac:dyDescent="0.3">
      <c r="A18" s="9" t="s">
        <v>21</v>
      </c>
      <c r="B18" s="10" t="s">
        <v>667</v>
      </c>
      <c r="C18" s="11" t="s">
        <v>22</v>
      </c>
    </row>
    <row r="19" spans="1:3" s="2" customFormat="1" ht="19.5" customHeight="1" x14ac:dyDescent="0.3">
      <c r="A19" s="12" t="s">
        <v>23</v>
      </c>
      <c r="B19" s="13" t="s">
        <v>667</v>
      </c>
      <c r="C19" s="14" t="s">
        <v>24</v>
      </c>
    </row>
    <row r="20" spans="1:3" s="2" customFormat="1" ht="19.5" customHeight="1" x14ac:dyDescent="0.3">
      <c r="A20" s="15" t="s">
        <v>25</v>
      </c>
      <c r="B20" s="10" t="s">
        <v>667</v>
      </c>
      <c r="C20" s="11" t="s">
        <v>26</v>
      </c>
    </row>
    <row r="21" spans="1:3" s="2" customFormat="1" ht="4.5" customHeight="1" x14ac:dyDescent="0.25">
      <c r="A21" s="415"/>
      <c r="B21" s="416"/>
      <c r="C21" s="417"/>
    </row>
    <row r="22" spans="1:3" s="2" customFormat="1" ht="192.75" customHeight="1" x14ac:dyDescent="0.25">
      <c r="A22" s="418" t="s">
        <v>953</v>
      </c>
      <c r="B22" s="419"/>
      <c r="C22" s="420"/>
    </row>
    <row r="23" spans="1:3" s="2" customFormat="1" ht="57" customHeight="1" thickBot="1" x14ac:dyDescent="0.3">
      <c r="A23" s="406" t="s">
        <v>957</v>
      </c>
      <c r="B23" s="407"/>
      <c r="C23" s="408"/>
    </row>
    <row r="24" spans="1:3" s="2" customFormat="1" ht="13.5" customHeight="1" x14ac:dyDescent="0.25">
      <c r="A24" s="16"/>
      <c r="B24" s="3"/>
      <c r="C24" s="3"/>
    </row>
    <row r="25" spans="1:3" s="2" customFormat="1" ht="13.5" hidden="1" customHeight="1" x14ac:dyDescent="0.25">
      <c r="A25" s="17" t="s">
        <v>27</v>
      </c>
      <c r="B25" s="3"/>
      <c r="C25" s="3"/>
    </row>
    <row r="26" spans="1:3" s="2" customFormat="1" ht="15" hidden="1" customHeight="1" x14ac:dyDescent="0.25">
      <c r="A26" s="17" t="s">
        <v>28</v>
      </c>
      <c r="B26" s="3"/>
      <c r="C26" s="3"/>
    </row>
    <row r="27" spans="1:3" s="2" customFormat="1" ht="39.75" hidden="1" customHeight="1" x14ac:dyDescent="0.25">
      <c r="A27" s="18" t="s">
        <v>29</v>
      </c>
      <c r="B27" s="3"/>
      <c r="C27" s="3"/>
    </row>
    <row r="28" spans="1:3" s="2" customFormat="1" ht="25.5" customHeight="1" x14ac:dyDescent="0.25"/>
    <row r="29" spans="1:3" s="2" customFormat="1" ht="23.25" customHeight="1" x14ac:dyDescent="0.25"/>
    <row r="30" spans="1:3" s="2" customFormat="1" ht="28.5" customHeight="1" x14ac:dyDescent="0.25"/>
    <row r="31" spans="1:3" s="2" customFormat="1" ht="31.5" customHeight="1" x14ac:dyDescent="0.25"/>
    <row r="32" spans="1:3" s="2" customFormat="1" ht="23.25" customHeight="1" x14ac:dyDescent="0.25"/>
    <row r="33" s="2" customFormat="1" ht="23.25" customHeight="1" x14ac:dyDescent="0.25"/>
    <row r="34" s="2" customFormat="1" ht="51" customHeight="1" x14ac:dyDescent="0.25"/>
    <row r="35" s="2" customFormat="1" ht="51" customHeight="1" x14ac:dyDescent="0.25"/>
    <row r="36" s="2" customFormat="1" ht="51" customHeight="1" x14ac:dyDescent="0.25"/>
    <row r="37" s="2" customFormat="1" ht="51" customHeight="1" x14ac:dyDescent="0.25"/>
    <row r="38" s="2" customFormat="1" ht="39.75" customHeight="1" x14ac:dyDescent="0.25"/>
    <row r="39" s="2" customFormat="1" ht="61.5" customHeight="1" x14ac:dyDescent="0.25"/>
    <row r="40" s="2" customFormat="1" ht="51" customHeight="1" x14ac:dyDescent="0.25"/>
    <row r="41" s="2" customFormat="1" ht="63" customHeight="1" x14ac:dyDescent="0.25"/>
    <row r="42" s="2" customFormat="1" ht="63.75" customHeight="1" x14ac:dyDescent="0.25"/>
    <row r="43" s="2" customFormat="1" ht="66" customHeight="1" x14ac:dyDescent="0.25"/>
    <row r="44" s="2" customFormat="1" ht="69" customHeight="1" x14ac:dyDescent="0.25"/>
    <row r="45" s="2" customFormat="1" ht="51" customHeight="1" x14ac:dyDescent="0.25"/>
    <row r="46" s="2" customFormat="1" ht="69.75" customHeight="1" x14ac:dyDescent="0.25"/>
    <row r="47" s="2" customFormat="1" ht="67.5" customHeight="1" x14ac:dyDescent="0.25"/>
    <row r="48" s="2" customFormat="1" ht="134.25" customHeight="1" x14ac:dyDescent="0.25"/>
    <row r="49" s="2" customFormat="1" ht="51" customHeight="1" x14ac:dyDescent="0.25"/>
    <row r="50" s="2" customFormat="1" ht="88.5" customHeight="1" x14ac:dyDescent="0.25"/>
    <row r="51" s="2" customFormat="1" ht="72" customHeight="1" x14ac:dyDescent="0.25"/>
    <row r="52" s="2" customFormat="1" ht="51" customHeight="1" x14ac:dyDescent="0.25"/>
    <row r="53" s="2" customFormat="1" ht="51" customHeight="1" x14ac:dyDescent="0.25"/>
    <row r="54" s="2" customFormat="1" ht="51" customHeight="1" x14ac:dyDescent="0.25"/>
    <row r="55" s="2" customFormat="1" ht="51" customHeight="1" x14ac:dyDescent="0.25"/>
    <row r="56" s="2" customFormat="1" ht="152.25" customHeight="1" x14ac:dyDescent="0.25"/>
    <row r="57" s="2" customFormat="1" ht="51" customHeight="1" x14ac:dyDescent="0.25"/>
    <row r="58" s="2" customFormat="1" ht="51" customHeight="1" x14ac:dyDescent="0.25"/>
    <row r="59" s="2" customFormat="1" ht="110.25" customHeight="1" x14ac:dyDescent="0.25"/>
    <row r="60" s="2" customFormat="1" ht="51" customHeight="1" x14ac:dyDescent="0.25"/>
    <row r="61" s="2" customFormat="1" ht="51" customHeight="1" x14ac:dyDescent="0.25"/>
    <row r="62" s="2" customFormat="1" ht="51" customHeight="1" x14ac:dyDescent="0.25"/>
    <row r="63" s="2" customFormat="1" ht="51" customHeight="1" x14ac:dyDescent="0.25"/>
    <row r="64" s="2" customFormat="1" ht="51" customHeight="1" x14ac:dyDescent="0.25"/>
    <row r="65" s="2" customFormat="1" ht="51" customHeight="1" x14ac:dyDescent="0.25"/>
    <row r="66" s="2" customFormat="1" ht="51" customHeight="1" x14ac:dyDescent="0.25"/>
    <row r="67" s="2" customFormat="1" ht="20.25" customHeight="1" x14ac:dyDescent="0.25"/>
    <row r="68" s="2" customFormat="1" ht="25.5" customHeight="1" x14ac:dyDescent="0.25"/>
    <row r="69" s="2" customFormat="1" ht="51" customHeight="1" x14ac:dyDescent="0.25"/>
    <row r="70" s="2" customFormat="1" ht="21" customHeight="1" x14ac:dyDescent="0.25"/>
    <row r="71" s="2" customFormat="1" ht="21" customHeight="1" x14ac:dyDescent="0.25"/>
    <row r="72" s="2" customFormat="1" ht="21" customHeight="1" x14ac:dyDescent="0.25"/>
    <row r="73" s="2" customFormat="1" ht="21" customHeight="1" x14ac:dyDescent="0.25"/>
    <row r="74" s="2" customFormat="1" ht="21" customHeight="1" x14ac:dyDescent="0.25"/>
    <row r="75" s="2" customFormat="1" ht="21" customHeight="1" x14ac:dyDescent="0.25"/>
    <row r="76" s="2" customFormat="1" ht="21" customHeight="1" x14ac:dyDescent="0.25"/>
    <row r="77" s="2" customFormat="1" ht="21" customHeight="1" x14ac:dyDescent="0.25"/>
    <row r="78" s="2" customFormat="1" ht="21" customHeight="1" x14ac:dyDescent="0.25"/>
    <row r="79" s="2" customFormat="1" ht="21" customHeight="1" x14ac:dyDescent="0.25"/>
    <row r="80" s="2" customFormat="1" ht="21" customHeight="1" x14ac:dyDescent="0.25"/>
    <row r="81" s="2" customFormat="1" ht="21" customHeight="1" x14ac:dyDescent="0.25"/>
    <row r="82" s="2" customFormat="1" ht="21" customHeight="1" x14ac:dyDescent="0.25"/>
    <row r="83" s="2" customFormat="1" ht="21" customHeight="1" x14ac:dyDescent="0.25"/>
    <row r="84" s="2" customFormat="1" ht="21" customHeight="1" x14ac:dyDescent="0.25"/>
    <row r="85" s="2" customFormat="1" ht="51" customHeight="1" x14ac:dyDescent="0.25"/>
    <row r="86" s="2" customFormat="1" ht="40.5" customHeight="1" x14ac:dyDescent="0.25"/>
    <row r="87" s="2" customFormat="1" ht="67.5" customHeight="1" x14ac:dyDescent="0.25"/>
    <row r="88" s="2" customFormat="1" ht="20.25" customHeight="1" x14ac:dyDescent="0.25"/>
    <row r="89" s="2" customFormat="1" ht="20.25" customHeight="1" x14ac:dyDescent="0.25"/>
    <row r="90" s="2" customFormat="1" ht="20.25" customHeight="1" x14ac:dyDescent="0.25"/>
    <row r="91" s="2" customFormat="1" ht="20.25" customHeight="1" x14ac:dyDescent="0.25"/>
    <row r="92" s="2" customFormat="1" ht="20.25" customHeight="1" x14ac:dyDescent="0.25"/>
    <row r="93" s="2" customFormat="1" ht="20.25" customHeight="1" x14ac:dyDescent="0.25"/>
    <row r="94" s="2" customFormat="1" ht="20.25" customHeight="1" x14ac:dyDescent="0.25"/>
    <row r="95" s="2" customFormat="1" ht="20.25" customHeight="1" x14ac:dyDescent="0.25"/>
    <row r="96" s="2" customFormat="1" ht="20.25" customHeight="1" x14ac:dyDescent="0.25"/>
    <row r="97" s="2" customFormat="1" ht="20.25" customHeight="1" x14ac:dyDescent="0.25"/>
    <row r="98" s="2" customFormat="1" ht="20.25" customHeight="1" x14ac:dyDescent="0.25"/>
    <row r="99" s="2" customFormat="1" ht="20.25" customHeight="1" x14ac:dyDescent="0.25"/>
    <row r="100" s="2" customFormat="1" ht="20.25" customHeight="1" x14ac:dyDescent="0.25"/>
    <row r="101" s="2" customFormat="1" ht="20.25" customHeight="1" x14ac:dyDescent="0.25"/>
    <row r="102" s="2" customFormat="1" ht="20.25" customHeight="1" x14ac:dyDescent="0.25"/>
    <row r="103" s="2" customFormat="1" ht="20.25" customHeight="1" x14ac:dyDescent="0.25"/>
    <row r="104" s="2" customFormat="1" ht="20.25" customHeight="1" x14ac:dyDescent="0.25"/>
    <row r="105" s="2" customFormat="1" ht="20.25" customHeight="1" x14ac:dyDescent="0.25"/>
    <row r="106" s="2" customFormat="1" ht="20.25" customHeight="1" x14ac:dyDescent="0.25"/>
    <row r="107" s="2" customFormat="1" ht="20.25" customHeight="1" x14ac:dyDescent="0.25"/>
    <row r="108" s="2" customFormat="1" ht="20.25" customHeight="1" x14ac:dyDescent="0.25"/>
    <row r="109" s="2" customFormat="1" ht="20.25" customHeight="1" x14ac:dyDescent="0.25"/>
    <row r="110" s="2" customFormat="1" ht="20.25" customHeight="1" x14ac:dyDescent="0.25"/>
    <row r="111" s="2" customFormat="1" ht="20.25" customHeight="1" x14ac:dyDescent="0.25"/>
    <row r="112" s="2" customFormat="1" ht="20.25" customHeight="1" x14ac:dyDescent="0.25"/>
    <row r="113" s="2" customFormat="1" ht="20.25" customHeight="1" x14ac:dyDescent="0.25"/>
    <row r="114" s="2" customFormat="1" ht="20.25" customHeight="1" x14ac:dyDescent="0.25"/>
    <row r="115" s="2" customFormat="1" ht="20.25" customHeight="1" x14ac:dyDescent="0.25"/>
    <row r="116" s="2" customFormat="1" ht="20.25" customHeight="1" x14ac:dyDescent="0.25"/>
    <row r="117" s="2" customFormat="1" ht="87" customHeight="1" x14ac:dyDescent="0.25"/>
    <row r="118" s="2" customFormat="1" ht="21" customHeight="1" x14ac:dyDescent="0.25"/>
    <row r="119" s="2" customFormat="1" ht="21" customHeight="1" x14ac:dyDescent="0.25"/>
    <row r="120" s="2" customFormat="1" ht="21" customHeight="1" x14ac:dyDescent="0.25"/>
    <row r="121" s="2" customFormat="1" ht="21" customHeight="1" x14ac:dyDescent="0.25"/>
    <row r="122" s="2" customFormat="1" ht="21" customHeight="1" x14ac:dyDescent="0.25"/>
    <row r="123" s="2" customFormat="1" ht="21" customHeight="1" x14ac:dyDescent="0.25"/>
    <row r="124" s="2" customFormat="1" ht="21" customHeight="1" x14ac:dyDescent="0.25"/>
    <row r="125" s="2" customFormat="1" ht="21" customHeight="1" x14ac:dyDescent="0.25"/>
    <row r="126" s="2" customFormat="1" ht="21" customHeight="1" x14ac:dyDescent="0.25"/>
    <row r="127" s="2" customFormat="1" ht="21" customHeight="1" x14ac:dyDescent="0.25"/>
    <row r="128" s="2" customFormat="1" ht="21" customHeight="1" x14ac:dyDescent="0.25"/>
    <row r="129" s="2" customFormat="1" ht="21" customHeight="1" x14ac:dyDescent="0.25"/>
    <row r="130" s="2" customFormat="1" ht="21" customHeight="1" x14ac:dyDescent="0.25"/>
    <row r="131" s="2" customFormat="1" ht="21" customHeight="1" x14ac:dyDescent="0.25"/>
    <row r="132" s="2" customFormat="1" ht="21" customHeight="1" x14ac:dyDescent="0.25"/>
    <row r="133" s="2" customFormat="1" ht="21" customHeight="1" x14ac:dyDescent="0.25"/>
    <row r="134" s="2" customFormat="1" ht="21" customHeight="1" x14ac:dyDescent="0.25"/>
    <row r="135" s="2" customFormat="1" ht="21" customHeight="1" x14ac:dyDescent="0.25"/>
    <row r="136" s="2" customFormat="1" ht="21" customHeight="1" x14ac:dyDescent="0.25"/>
    <row r="137" s="2" customFormat="1" ht="21" customHeight="1" x14ac:dyDescent="0.25"/>
    <row r="138" s="2" customFormat="1" ht="21" customHeight="1" x14ac:dyDescent="0.25"/>
    <row r="139" s="2" customFormat="1" ht="21" customHeight="1" x14ac:dyDescent="0.25"/>
    <row r="140" s="2" customFormat="1" ht="21" customHeight="1" x14ac:dyDescent="0.25"/>
    <row r="141" s="2" customFormat="1" ht="21" customHeight="1" x14ac:dyDescent="0.25"/>
    <row r="142" s="2" customFormat="1" ht="21" customHeight="1" x14ac:dyDescent="0.25"/>
    <row r="143" s="2" customFormat="1" ht="21" customHeight="1" x14ac:dyDescent="0.25"/>
    <row r="144" s="2" customFormat="1" ht="21" customHeight="1" x14ac:dyDescent="0.25"/>
    <row r="145" s="2" customFormat="1" ht="30.75" customHeight="1" x14ac:dyDescent="0.25"/>
    <row r="146" s="2" customFormat="1" ht="19.5" customHeight="1" x14ac:dyDescent="0.25"/>
    <row r="147" s="2" customFormat="1" ht="19.5" customHeight="1" x14ac:dyDescent="0.25"/>
    <row r="148" s="2" customFormat="1" ht="19.5" customHeight="1" x14ac:dyDescent="0.25"/>
    <row r="149" s="2" customFormat="1" ht="19.5" customHeight="1" x14ac:dyDescent="0.25"/>
    <row r="150" s="2" customFormat="1" ht="19.5" customHeight="1" x14ac:dyDescent="0.25"/>
    <row r="151" s="2" customFormat="1" ht="19.5" customHeight="1" x14ac:dyDescent="0.25"/>
    <row r="152" s="2" customFormat="1" ht="19.5" customHeight="1" x14ac:dyDescent="0.25"/>
    <row r="153" s="2" customFormat="1" ht="72.75" customHeight="1" x14ac:dyDescent="0.25"/>
    <row r="154" s="2" customFormat="1" ht="36" customHeight="1" x14ac:dyDescent="0.25"/>
    <row r="155" s="2" customFormat="1" ht="33.75" customHeight="1" x14ac:dyDescent="0.25"/>
    <row r="156" s="2" customFormat="1" ht="51" customHeight="1" x14ac:dyDescent="0.25"/>
    <row r="157" s="2" customFormat="1" ht="40.5" customHeight="1" x14ac:dyDescent="0.25"/>
    <row r="158" s="2" customFormat="1" ht="156.75" customHeight="1" x14ac:dyDescent="0.25"/>
    <row r="159" s="2" customFormat="1" ht="130.5" customHeight="1" x14ac:dyDescent="0.25"/>
    <row r="160" s="2" customFormat="1" ht="182.25" customHeight="1" x14ac:dyDescent="0.25"/>
    <row r="161" s="2" customFormat="1" ht="78.75" customHeight="1" x14ac:dyDescent="0.25"/>
    <row r="162" s="2" customFormat="1" ht="37.5" customHeight="1" x14ac:dyDescent="0.25"/>
    <row r="163" s="2" customFormat="1" ht="51" customHeight="1" x14ac:dyDescent="0.25"/>
    <row r="164" s="2" customFormat="1" ht="51" customHeight="1" x14ac:dyDescent="0.25"/>
    <row r="165" s="2" customFormat="1" ht="127.5" customHeight="1" x14ac:dyDescent="0.25"/>
    <row r="166" s="2" customFormat="1" ht="36.75" customHeight="1" x14ac:dyDescent="0.25"/>
    <row r="167" s="2" customFormat="1" ht="51" customHeight="1" x14ac:dyDescent="0.25"/>
    <row r="168" s="2" customFormat="1" ht="93" customHeight="1" x14ac:dyDescent="0.25"/>
    <row r="169" s="2" customFormat="1" ht="33" customHeight="1" x14ac:dyDescent="0.25"/>
    <row r="170" s="2" customFormat="1" ht="63" customHeight="1" x14ac:dyDescent="0.25"/>
    <row r="171" s="2" customFormat="1" ht="51" customHeight="1" x14ac:dyDescent="0.25"/>
    <row r="172" s="2" customFormat="1" ht="36" customHeight="1" x14ac:dyDescent="0.25"/>
    <row r="173" s="2" customFormat="1" ht="51" customHeight="1" x14ac:dyDescent="0.25"/>
    <row r="174" s="2" customFormat="1" ht="63.75" customHeight="1" x14ac:dyDescent="0.25"/>
    <row r="175" s="2" customFormat="1" ht="34.5" customHeight="1" x14ac:dyDescent="0.25"/>
    <row r="176" s="2" customFormat="1" ht="51" customHeight="1" x14ac:dyDescent="0.25"/>
    <row r="177" s="2" customFormat="1" ht="21.75" customHeight="1" x14ac:dyDescent="0.25"/>
    <row r="178" s="2" customFormat="1" ht="22.5" customHeight="1" x14ac:dyDescent="0.25"/>
    <row r="179" s="2" customFormat="1" ht="70.5" customHeight="1" x14ac:dyDescent="0.25"/>
    <row r="180" s="2" customFormat="1" ht="51" customHeight="1" x14ac:dyDescent="0.25"/>
    <row r="181" s="2" customFormat="1" ht="81" customHeight="1" x14ac:dyDescent="0.25"/>
    <row r="182" s="2" customFormat="1" ht="51" customHeight="1" x14ac:dyDescent="0.25"/>
    <row r="183" s="2" customFormat="1" ht="51" customHeight="1" x14ac:dyDescent="0.25"/>
    <row r="184" s="2" customFormat="1" ht="150" customHeight="1" x14ac:dyDescent="0.25"/>
    <row r="185" s="2" customFormat="1" ht="77.25" customHeight="1" x14ac:dyDescent="0.25"/>
    <row r="186" s="2" customFormat="1" ht="102" customHeight="1" x14ac:dyDescent="0.25"/>
    <row r="187" s="2" customFormat="1" ht="18" customHeight="1" x14ac:dyDescent="0.25"/>
    <row r="188" s="2" customFormat="1" ht="93" customHeight="1" x14ac:dyDescent="0.25"/>
    <row r="189" s="2" customFormat="1" ht="34.5" customHeight="1" x14ac:dyDescent="0.25"/>
    <row r="190" s="2" customFormat="1" ht="51" customHeight="1" x14ac:dyDescent="0.25"/>
    <row r="191" s="2" customFormat="1" ht="51" customHeight="1" x14ac:dyDescent="0.25"/>
    <row r="192" s="2" customFormat="1" ht="18" customHeight="1" x14ac:dyDescent="0.25"/>
    <row r="193" s="2" customFormat="1" ht="18" customHeight="1" x14ac:dyDescent="0.25"/>
    <row r="194" s="2" customFormat="1" ht="18" customHeight="1" x14ac:dyDescent="0.25"/>
    <row r="195" s="2" customFormat="1" ht="18" customHeight="1" x14ac:dyDescent="0.25"/>
    <row r="196" s="2" customFormat="1" ht="18" customHeight="1" x14ac:dyDescent="0.25"/>
    <row r="197" s="2" customFormat="1" ht="18" customHeight="1" x14ac:dyDescent="0.25"/>
    <row r="198" s="2" customFormat="1" ht="18" customHeight="1" x14ac:dyDescent="0.25"/>
    <row r="199" s="2" customFormat="1" ht="18" customHeight="1" x14ac:dyDescent="0.25"/>
    <row r="200" s="2" customFormat="1" ht="18" customHeight="1" x14ac:dyDescent="0.25"/>
    <row r="201" s="2" customFormat="1" ht="38.25" customHeight="1" x14ac:dyDescent="0.25"/>
    <row r="202" s="2" customFormat="1" ht="64.5" customHeight="1" x14ac:dyDescent="0.25"/>
    <row r="203" s="2" customFormat="1" ht="32.25" customHeight="1" x14ac:dyDescent="0.25"/>
    <row r="204" s="2" customFormat="1" ht="66" customHeight="1" x14ac:dyDescent="0.25"/>
    <row r="205" s="2" customFormat="1" ht="53.25" customHeight="1" x14ac:dyDescent="0.25"/>
  </sheetData>
  <mergeCells count="6">
    <mergeCell ref="A23:C23"/>
    <mergeCell ref="A1:C1"/>
    <mergeCell ref="A2:C2"/>
    <mergeCell ref="A3:C3"/>
    <mergeCell ref="A21:C21"/>
    <mergeCell ref="A22:C22"/>
  </mergeCells>
  <dataValidations count="1">
    <dataValidation type="list" allowBlank="1" showInputMessage="1" showErrorMessage="1" sqref="A25:A27" xr:uid="{A6EA94B3-AB87-41EF-A8CB-E5DC0A9F5B14}">
      <formula1 xml:space="preserve"> Response</formula1>
    </dataValidation>
  </dataValidations>
  <printOptions horizontalCentered="1"/>
  <pageMargins left="0.17" right="0.17" top="0.55000000000000004" bottom="0.19" header="0.15" footer="0.15"/>
  <pageSetup scale="97" fitToHeight="0" orientation="portrait" r:id="rId1"/>
  <headerFooter>
    <oddHeader>&amp;C&amp;"Verdana,Bold"Fairfax County Sheriff's Office 
Attachment 1 - Mandatory Requirements</oddHeader>
    <oddFooter>&amp;C&amp;8Page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948F-08FE-4DB0-9545-CC0227BBF418}">
  <sheetPr>
    <tabColor rgb="FF00B0F0"/>
    <pageSetUpPr fitToPage="1"/>
  </sheetPr>
  <dimension ref="A1:F444"/>
  <sheetViews>
    <sheetView showGridLines="0" topLeftCell="A124" zoomScaleNormal="100" zoomScaleSheetLayoutView="100" zoomScalePageLayoutView="120" workbookViewId="0">
      <selection activeCell="D159" sqref="D159"/>
    </sheetView>
  </sheetViews>
  <sheetFormatPr defaultColWidth="9.42578125" defaultRowHeight="12.75" x14ac:dyDescent="0.25"/>
  <cols>
    <col min="1" max="1" width="12.85546875" style="194" customWidth="1"/>
    <col min="2" max="2" width="18.5703125" style="195" customWidth="1"/>
    <col min="3" max="3" width="68.140625" style="20" customWidth="1"/>
    <col min="4" max="4" width="18.5703125" style="193" customWidth="1"/>
    <col min="5" max="5" width="37" style="20" customWidth="1"/>
    <col min="6" max="16384" width="9.42578125" style="20"/>
  </cols>
  <sheetData>
    <row r="1" spans="1:5" s="179" customFormat="1" ht="18" customHeight="1" x14ac:dyDescent="0.25">
      <c r="A1" s="521" t="s">
        <v>244</v>
      </c>
      <c r="B1" s="522"/>
      <c r="C1" s="522"/>
      <c r="D1" s="522"/>
      <c r="E1" s="523"/>
    </row>
    <row r="2" spans="1:5" ht="75" customHeight="1" x14ac:dyDescent="0.25">
      <c r="A2" s="481" t="s">
        <v>821</v>
      </c>
      <c r="B2" s="482"/>
      <c r="C2" s="482"/>
      <c r="D2" s="482"/>
      <c r="E2" s="483"/>
    </row>
    <row r="3" spans="1:5" ht="4.5" customHeight="1" x14ac:dyDescent="0.25">
      <c r="A3" s="524"/>
      <c r="B3" s="525"/>
      <c r="C3" s="525"/>
      <c r="D3" s="525"/>
      <c r="E3" s="526"/>
    </row>
    <row r="4" spans="1:5" ht="20.100000000000001" customHeight="1" x14ac:dyDescent="0.25">
      <c r="A4" s="527" t="s">
        <v>908</v>
      </c>
      <c r="B4" s="528"/>
      <c r="C4" s="528"/>
      <c r="D4" s="528"/>
      <c r="E4" s="529"/>
    </row>
    <row r="5" spans="1:5" ht="25.5" customHeight="1" x14ac:dyDescent="0.25">
      <c r="A5" s="180" t="s">
        <v>31</v>
      </c>
      <c r="B5" s="158" t="s">
        <v>32</v>
      </c>
      <c r="C5" s="159" t="s">
        <v>33</v>
      </c>
      <c r="D5" s="158" t="s">
        <v>34</v>
      </c>
      <c r="E5" s="160" t="s">
        <v>35</v>
      </c>
    </row>
    <row r="6" spans="1:5" ht="30" x14ac:dyDescent="0.25">
      <c r="A6" s="163">
        <v>1.0009999999999999</v>
      </c>
      <c r="B6" s="92" t="s">
        <v>245</v>
      </c>
      <c r="C6" s="93" t="s">
        <v>246</v>
      </c>
      <c r="D6" s="848"/>
      <c r="E6" s="888"/>
    </row>
    <row r="7" spans="1:5" ht="60" x14ac:dyDescent="0.25">
      <c r="A7" s="165">
        <f>A6+0.001</f>
        <v>1.0019999999999998</v>
      </c>
      <c r="B7" s="94" t="s">
        <v>245</v>
      </c>
      <c r="C7" s="1" t="s">
        <v>674</v>
      </c>
      <c r="D7" s="845"/>
      <c r="E7" s="890"/>
    </row>
    <row r="8" spans="1:5" ht="30" x14ac:dyDescent="0.25">
      <c r="A8" s="165">
        <f t="shared" ref="A8:A14" si="0">A7+0.001</f>
        <v>1.0029999999999997</v>
      </c>
      <c r="B8" s="94" t="s">
        <v>245</v>
      </c>
      <c r="C8" s="1" t="s">
        <v>247</v>
      </c>
      <c r="D8" s="845"/>
      <c r="E8" s="890"/>
    </row>
    <row r="9" spans="1:5" ht="30" x14ac:dyDescent="0.25">
      <c r="A9" s="165">
        <f t="shared" si="0"/>
        <v>1.0039999999999996</v>
      </c>
      <c r="B9" s="94" t="s">
        <v>245</v>
      </c>
      <c r="C9" s="1" t="s">
        <v>248</v>
      </c>
      <c r="D9" s="845"/>
      <c r="E9" s="890"/>
    </row>
    <row r="10" spans="1:5" ht="25.5" x14ac:dyDescent="0.25">
      <c r="A10" s="165">
        <f t="shared" si="0"/>
        <v>1.0049999999999994</v>
      </c>
      <c r="B10" s="94" t="s">
        <v>245</v>
      </c>
      <c r="C10" s="1" t="s">
        <v>829</v>
      </c>
      <c r="D10" s="845"/>
      <c r="E10" s="890"/>
    </row>
    <row r="11" spans="1:5" ht="25.5" x14ac:dyDescent="0.25">
      <c r="A11" s="165">
        <f t="shared" si="0"/>
        <v>1.0059999999999993</v>
      </c>
      <c r="B11" s="94" t="s">
        <v>245</v>
      </c>
      <c r="C11" s="1" t="s">
        <v>249</v>
      </c>
      <c r="D11" s="845"/>
      <c r="E11" s="890"/>
    </row>
    <row r="12" spans="1:5" ht="45" x14ac:dyDescent="0.25">
      <c r="A12" s="165">
        <f t="shared" si="0"/>
        <v>1.0069999999999992</v>
      </c>
      <c r="B12" s="94" t="s">
        <v>245</v>
      </c>
      <c r="C12" s="397" t="s">
        <v>250</v>
      </c>
      <c r="D12" s="845"/>
      <c r="E12" s="890"/>
    </row>
    <row r="13" spans="1:5" ht="60" x14ac:dyDescent="0.25">
      <c r="A13" s="165">
        <f t="shared" si="0"/>
        <v>1.0079999999999991</v>
      </c>
      <c r="B13" s="94" t="s">
        <v>245</v>
      </c>
      <c r="C13" s="1" t="s">
        <v>755</v>
      </c>
      <c r="D13" s="845"/>
      <c r="E13" s="890"/>
    </row>
    <row r="14" spans="1:5" ht="45.75" customHeight="1" x14ac:dyDescent="0.25">
      <c r="A14" s="165">
        <f t="shared" si="0"/>
        <v>1.008999999999999</v>
      </c>
      <c r="B14" s="94" t="s">
        <v>245</v>
      </c>
      <c r="C14" s="109" t="s">
        <v>909</v>
      </c>
      <c r="D14" s="846"/>
      <c r="E14" s="206"/>
    </row>
    <row r="15" spans="1:5" ht="15.75" x14ac:dyDescent="0.25">
      <c r="A15" s="530" t="s">
        <v>251</v>
      </c>
      <c r="B15" s="531"/>
      <c r="C15" s="531"/>
      <c r="D15" s="531"/>
      <c r="E15" s="532"/>
    </row>
    <row r="16" spans="1:5" ht="25.5" x14ac:dyDescent="0.25">
      <c r="A16" s="170" t="s">
        <v>31</v>
      </c>
      <c r="B16" s="40" t="s">
        <v>32</v>
      </c>
      <c r="C16" s="41" t="s">
        <v>33</v>
      </c>
      <c r="D16" s="40" t="s">
        <v>34</v>
      </c>
      <c r="E16" s="160" t="s">
        <v>35</v>
      </c>
    </row>
    <row r="17" spans="1:5" ht="60" x14ac:dyDescent="0.25">
      <c r="A17" s="181">
        <v>2.0009999999999999</v>
      </c>
      <c r="B17" s="139" t="s">
        <v>252</v>
      </c>
      <c r="C17" s="162" t="s">
        <v>910</v>
      </c>
      <c r="D17" s="845"/>
      <c r="E17" s="897"/>
    </row>
    <row r="18" spans="1:5" ht="45" x14ac:dyDescent="0.25">
      <c r="A18" s="165">
        <f>A17+0.001</f>
        <v>2.0019999999999998</v>
      </c>
      <c r="B18" s="94" t="s">
        <v>252</v>
      </c>
      <c r="C18" s="1" t="s">
        <v>253</v>
      </c>
      <c r="D18" s="845"/>
      <c r="E18" s="890"/>
    </row>
    <row r="19" spans="1:5" ht="80.099999999999994" customHeight="1" x14ac:dyDescent="0.25">
      <c r="A19" s="165">
        <f>A18+0.001</f>
        <v>2.0029999999999997</v>
      </c>
      <c r="B19" s="94" t="s">
        <v>252</v>
      </c>
      <c r="C19" s="1" t="s">
        <v>622</v>
      </c>
      <c r="D19" s="845"/>
      <c r="E19" s="890"/>
    </row>
    <row r="20" spans="1:5" ht="45" x14ac:dyDescent="0.25">
      <c r="A20" s="165">
        <f t="shared" ref="A20:A83" si="1">A19+0.001</f>
        <v>2.0039999999999996</v>
      </c>
      <c r="B20" s="94" t="s">
        <v>252</v>
      </c>
      <c r="C20" s="182" t="s">
        <v>623</v>
      </c>
      <c r="D20" s="845"/>
      <c r="E20" s="890"/>
    </row>
    <row r="21" spans="1:5" ht="60" x14ac:dyDescent="0.25">
      <c r="A21" s="165">
        <f t="shared" si="1"/>
        <v>2.0049999999999994</v>
      </c>
      <c r="B21" s="94" t="s">
        <v>252</v>
      </c>
      <c r="C21" s="1" t="s">
        <v>624</v>
      </c>
      <c r="D21" s="845"/>
      <c r="E21" s="890"/>
    </row>
    <row r="22" spans="1:5" ht="48.75" customHeight="1" x14ac:dyDescent="0.25">
      <c r="A22" s="165">
        <f t="shared" si="1"/>
        <v>2.0059999999999993</v>
      </c>
      <c r="B22" s="94" t="s">
        <v>252</v>
      </c>
      <c r="C22" s="1" t="s">
        <v>254</v>
      </c>
      <c r="D22" s="845"/>
      <c r="E22" s="890"/>
    </row>
    <row r="23" spans="1:5" ht="45" x14ac:dyDescent="0.25">
      <c r="A23" s="165">
        <f t="shared" si="1"/>
        <v>2.0069999999999992</v>
      </c>
      <c r="B23" s="94" t="s">
        <v>252</v>
      </c>
      <c r="C23" s="1" t="s">
        <v>255</v>
      </c>
      <c r="D23" s="845"/>
      <c r="E23" s="890"/>
    </row>
    <row r="24" spans="1:5" ht="90" x14ac:dyDescent="0.25">
      <c r="A24" s="165">
        <f t="shared" si="1"/>
        <v>2.0079999999999991</v>
      </c>
      <c r="B24" s="94" t="s">
        <v>252</v>
      </c>
      <c r="C24" s="1" t="s">
        <v>256</v>
      </c>
      <c r="D24" s="845"/>
      <c r="E24" s="890"/>
    </row>
    <row r="25" spans="1:5" ht="38.25" x14ac:dyDescent="0.25">
      <c r="A25" s="165">
        <f t="shared" si="1"/>
        <v>2.008999999999999</v>
      </c>
      <c r="B25" s="94" t="s">
        <v>252</v>
      </c>
      <c r="C25" s="1" t="s">
        <v>257</v>
      </c>
      <c r="D25" s="845"/>
      <c r="E25" s="890"/>
    </row>
    <row r="26" spans="1:5" ht="23.25" customHeight="1" x14ac:dyDescent="0.25">
      <c r="A26" s="165">
        <f t="shared" si="1"/>
        <v>2.0099999999999989</v>
      </c>
      <c r="B26" s="94" t="s">
        <v>252</v>
      </c>
      <c r="C26" s="104" t="s">
        <v>258</v>
      </c>
      <c r="D26" s="845"/>
      <c r="E26" s="890"/>
    </row>
    <row r="27" spans="1:5" ht="23.25" customHeight="1" x14ac:dyDescent="0.25">
      <c r="A27" s="165">
        <f t="shared" si="1"/>
        <v>2.0109999999999988</v>
      </c>
      <c r="B27" s="94" t="s">
        <v>252</v>
      </c>
      <c r="C27" s="104" t="s">
        <v>259</v>
      </c>
      <c r="D27" s="845"/>
      <c r="E27" s="890"/>
    </row>
    <row r="28" spans="1:5" ht="23.25" customHeight="1" x14ac:dyDescent="0.25">
      <c r="A28" s="165">
        <f t="shared" si="1"/>
        <v>2.0119999999999987</v>
      </c>
      <c r="B28" s="94" t="s">
        <v>252</v>
      </c>
      <c r="C28" s="104" t="s">
        <v>260</v>
      </c>
      <c r="D28" s="845"/>
      <c r="E28" s="890"/>
    </row>
    <row r="29" spans="1:5" ht="45" x14ac:dyDescent="0.25">
      <c r="A29" s="165">
        <f t="shared" si="1"/>
        <v>2.0129999999999986</v>
      </c>
      <c r="B29" s="94" t="s">
        <v>252</v>
      </c>
      <c r="C29" s="1" t="s">
        <v>911</v>
      </c>
      <c r="D29" s="845"/>
      <c r="E29" s="890"/>
    </row>
    <row r="30" spans="1:5" ht="38.25" x14ac:dyDescent="0.25">
      <c r="A30" s="165">
        <f t="shared" si="1"/>
        <v>2.0139999999999985</v>
      </c>
      <c r="B30" s="94" t="s">
        <v>252</v>
      </c>
      <c r="C30" s="109" t="s">
        <v>912</v>
      </c>
      <c r="D30" s="845"/>
      <c r="E30" s="890"/>
    </row>
    <row r="31" spans="1:5" ht="75" x14ac:dyDescent="0.25">
      <c r="A31" s="165">
        <f>A30+0.001</f>
        <v>2.0149999999999983</v>
      </c>
      <c r="B31" s="94" t="s">
        <v>252</v>
      </c>
      <c r="C31" s="110" t="s">
        <v>625</v>
      </c>
      <c r="D31" s="845"/>
      <c r="E31" s="890"/>
    </row>
    <row r="32" spans="1:5" ht="63" customHeight="1" x14ac:dyDescent="0.25">
      <c r="A32" s="165">
        <f>A31+0.001</f>
        <v>2.0159999999999982</v>
      </c>
      <c r="B32" s="94" t="s">
        <v>252</v>
      </c>
      <c r="C32" s="1" t="s">
        <v>626</v>
      </c>
      <c r="D32" s="845"/>
      <c r="E32" s="890"/>
    </row>
    <row r="33" spans="1:5" ht="105" x14ac:dyDescent="0.25">
      <c r="A33" s="165">
        <f>A32+0.001</f>
        <v>2.0169999999999981</v>
      </c>
      <c r="B33" s="94" t="s">
        <v>252</v>
      </c>
      <c r="C33" s="1" t="s">
        <v>913</v>
      </c>
      <c r="D33" s="845"/>
      <c r="E33" s="890"/>
    </row>
    <row r="34" spans="1:5" ht="38.25" x14ac:dyDescent="0.25">
      <c r="A34" s="165">
        <f>A33+0.001</f>
        <v>2.017999999999998</v>
      </c>
      <c r="B34" s="94" t="s">
        <v>252</v>
      </c>
      <c r="C34" s="1" t="s">
        <v>261</v>
      </c>
      <c r="D34" s="845"/>
      <c r="E34" s="890"/>
    </row>
    <row r="35" spans="1:5" ht="38.25" x14ac:dyDescent="0.25">
      <c r="A35" s="165">
        <f t="shared" si="1"/>
        <v>2.0189999999999979</v>
      </c>
      <c r="B35" s="94" t="s">
        <v>252</v>
      </c>
      <c r="C35" s="104" t="s">
        <v>262</v>
      </c>
      <c r="D35" s="845"/>
      <c r="E35" s="890"/>
    </row>
    <row r="36" spans="1:5" ht="38.25" x14ac:dyDescent="0.25">
      <c r="A36" s="165">
        <f>A35+0.001</f>
        <v>2.0199999999999978</v>
      </c>
      <c r="B36" s="94" t="s">
        <v>252</v>
      </c>
      <c r="C36" s="1" t="s">
        <v>263</v>
      </c>
      <c r="D36" s="845"/>
      <c r="E36" s="890"/>
    </row>
    <row r="37" spans="1:5" ht="38.25" x14ac:dyDescent="0.25">
      <c r="A37" s="165">
        <f>A36+0.001</f>
        <v>2.0209999999999977</v>
      </c>
      <c r="B37" s="94" t="s">
        <v>252</v>
      </c>
      <c r="C37" s="1" t="s">
        <v>264</v>
      </c>
      <c r="D37" s="845"/>
      <c r="E37" s="890"/>
    </row>
    <row r="38" spans="1:5" ht="45" x14ac:dyDescent="0.25">
      <c r="A38" s="165">
        <f>A37+0.001</f>
        <v>2.0219999999999976</v>
      </c>
      <c r="B38" s="94" t="s">
        <v>252</v>
      </c>
      <c r="C38" s="1" t="s">
        <v>914</v>
      </c>
      <c r="D38" s="845"/>
      <c r="E38" s="890"/>
    </row>
    <row r="39" spans="1:5" ht="38.25" x14ac:dyDescent="0.25">
      <c r="A39" s="165">
        <f t="shared" si="1"/>
        <v>2.0229999999999975</v>
      </c>
      <c r="B39" s="94" t="s">
        <v>252</v>
      </c>
      <c r="C39" s="103" t="s">
        <v>265</v>
      </c>
      <c r="D39" s="845"/>
      <c r="E39" s="890"/>
    </row>
    <row r="40" spans="1:5" ht="38.25" x14ac:dyDescent="0.25">
      <c r="A40" s="165">
        <f t="shared" si="1"/>
        <v>2.0239999999999974</v>
      </c>
      <c r="B40" s="94" t="s">
        <v>252</v>
      </c>
      <c r="C40" s="103" t="s">
        <v>266</v>
      </c>
      <c r="D40" s="845"/>
      <c r="E40" s="890"/>
    </row>
    <row r="41" spans="1:5" ht="38.25" x14ac:dyDescent="0.25">
      <c r="A41" s="165">
        <f t="shared" si="1"/>
        <v>2.0249999999999972</v>
      </c>
      <c r="B41" s="94" t="s">
        <v>252</v>
      </c>
      <c r="C41" s="103" t="s">
        <v>120</v>
      </c>
      <c r="D41" s="845"/>
      <c r="E41" s="890"/>
    </row>
    <row r="42" spans="1:5" ht="38.25" x14ac:dyDescent="0.25">
      <c r="A42" s="165">
        <f t="shared" si="1"/>
        <v>2.0259999999999971</v>
      </c>
      <c r="B42" s="94" t="s">
        <v>252</v>
      </c>
      <c r="C42" s="103" t="s">
        <v>267</v>
      </c>
      <c r="D42" s="845"/>
      <c r="E42" s="890"/>
    </row>
    <row r="43" spans="1:5" ht="38.25" x14ac:dyDescent="0.25">
      <c r="A43" s="165">
        <f t="shared" si="1"/>
        <v>2.026999999999997</v>
      </c>
      <c r="B43" s="94" t="s">
        <v>252</v>
      </c>
      <c r="C43" s="103" t="s">
        <v>268</v>
      </c>
      <c r="D43" s="845"/>
      <c r="E43" s="890"/>
    </row>
    <row r="44" spans="1:5" ht="38.25" x14ac:dyDescent="0.25">
      <c r="A44" s="165">
        <f t="shared" si="1"/>
        <v>2.0279999999999969</v>
      </c>
      <c r="B44" s="94" t="s">
        <v>252</v>
      </c>
      <c r="C44" s="103" t="s">
        <v>269</v>
      </c>
      <c r="D44" s="845"/>
      <c r="E44" s="890"/>
    </row>
    <row r="45" spans="1:5" ht="38.25" x14ac:dyDescent="0.25">
      <c r="A45" s="165">
        <f t="shared" si="1"/>
        <v>2.0289999999999968</v>
      </c>
      <c r="B45" s="94" t="s">
        <v>252</v>
      </c>
      <c r="C45" s="103" t="s">
        <v>270</v>
      </c>
      <c r="D45" s="845"/>
      <c r="E45" s="890"/>
    </row>
    <row r="46" spans="1:5" ht="38.25" x14ac:dyDescent="0.25">
      <c r="A46" s="165">
        <f>A45+0.001</f>
        <v>2.0299999999999967</v>
      </c>
      <c r="B46" s="94" t="s">
        <v>252</v>
      </c>
      <c r="C46" s="103" t="s">
        <v>271</v>
      </c>
      <c r="D46" s="845"/>
      <c r="E46" s="890"/>
    </row>
    <row r="47" spans="1:5" ht="38.25" x14ac:dyDescent="0.25">
      <c r="A47" s="165">
        <f t="shared" si="1"/>
        <v>2.0309999999999966</v>
      </c>
      <c r="B47" s="94" t="s">
        <v>252</v>
      </c>
      <c r="C47" s="103" t="s">
        <v>272</v>
      </c>
      <c r="D47" s="845"/>
      <c r="E47" s="890"/>
    </row>
    <row r="48" spans="1:5" ht="38.25" x14ac:dyDescent="0.25">
      <c r="A48" s="165">
        <f t="shared" si="1"/>
        <v>2.0319999999999965</v>
      </c>
      <c r="B48" s="94" t="s">
        <v>252</v>
      </c>
      <c r="C48" s="103" t="s">
        <v>273</v>
      </c>
      <c r="D48" s="845"/>
      <c r="E48" s="890"/>
    </row>
    <row r="49" spans="1:5" ht="38.25" x14ac:dyDescent="0.25">
      <c r="A49" s="165">
        <f t="shared" si="1"/>
        <v>2.0329999999999964</v>
      </c>
      <c r="B49" s="94" t="s">
        <v>252</v>
      </c>
      <c r="C49" s="103" t="s">
        <v>274</v>
      </c>
      <c r="D49" s="845"/>
      <c r="E49" s="890"/>
    </row>
    <row r="50" spans="1:5" ht="38.25" x14ac:dyDescent="0.25">
      <c r="A50" s="165">
        <f t="shared" si="1"/>
        <v>2.0339999999999963</v>
      </c>
      <c r="B50" s="94" t="s">
        <v>252</v>
      </c>
      <c r="C50" s="103" t="s">
        <v>275</v>
      </c>
      <c r="D50" s="845"/>
      <c r="E50" s="890"/>
    </row>
    <row r="51" spans="1:5" ht="38.25" x14ac:dyDescent="0.25">
      <c r="A51" s="165">
        <f t="shared" si="1"/>
        <v>2.0349999999999961</v>
      </c>
      <c r="B51" s="94" t="s">
        <v>252</v>
      </c>
      <c r="C51" s="103" t="s">
        <v>276</v>
      </c>
      <c r="D51" s="845"/>
      <c r="E51" s="890"/>
    </row>
    <row r="52" spans="1:5" ht="38.25" x14ac:dyDescent="0.25">
      <c r="A52" s="165">
        <f t="shared" si="1"/>
        <v>2.035999999999996</v>
      </c>
      <c r="B52" s="94" t="s">
        <v>252</v>
      </c>
      <c r="C52" s="103" t="s">
        <v>277</v>
      </c>
      <c r="D52" s="845"/>
      <c r="E52" s="890"/>
    </row>
    <row r="53" spans="1:5" ht="38.25" x14ac:dyDescent="0.25">
      <c r="A53" s="165">
        <f t="shared" si="1"/>
        <v>2.0369999999999959</v>
      </c>
      <c r="B53" s="94" t="s">
        <v>252</v>
      </c>
      <c r="C53" s="103" t="s">
        <v>278</v>
      </c>
      <c r="D53" s="845"/>
      <c r="E53" s="890"/>
    </row>
    <row r="54" spans="1:5" ht="38.25" x14ac:dyDescent="0.25">
      <c r="A54" s="165">
        <f t="shared" si="1"/>
        <v>2.0379999999999958</v>
      </c>
      <c r="B54" s="94" t="s">
        <v>252</v>
      </c>
      <c r="C54" s="103" t="s">
        <v>279</v>
      </c>
      <c r="D54" s="845"/>
      <c r="E54" s="890"/>
    </row>
    <row r="55" spans="1:5" ht="38.25" x14ac:dyDescent="0.25">
      <c r="A55" s="165">
        <f t="shared" si="1"/>
        <v>2.0389999999999957</v>
      </c>
      <c r="B55" s="94" t="s">
        <v>252</v>
      </c>
      <c r="C55" s="103" t="s">
        <v>280</v>
      </c>
      <c r="D55" s="845"/>
      <c r="E55" s="890"/>
    </row>
    <row r="56" spans="1:5" ht="38.25" x14ac:dyDescent="0.25">
      <c r="A56" s="165">
        <f t="shared" si="1"/>
        <v>2.0399999999999956</v>
      </c>
      <c r="B56" s="94" t="s">
        <v>252</v>
      </c>
      <c r="C56" s="103" t="s">
        <v>158</v>
      </c>
      <c r="D56" s="845"/>
      <c r="E56" s="890"/>
    </row>
    <row r="57" spans="1:5" ht="38.25" x14ac:dyDescent="0.25">
      <c r="A57" s="165">
        <f t="shared" si="1"/>
        <v>2.0409999999999955</v>
      </c>
      <c r="B57" s="94" t="s">
        <v>252</v>
      </c>
      <c r="C57" s="103" t="s">
        <v>281</v>
      </c>
      <c r="D57" s="845"/>
      <c r="E57" s="890"/>
    </row>
    <row r="58" spans="1:5" ht="38.25" x14ac:dyDescent="0.25">
      <c r="A58" s="165">
        <f t="shared" si="1"/>
        <v>2.0419999999999954</v>
      </c>
      <c r="B58" s="94" t="s">
        <v>252</v>
      </c>
      <c r="C58" s="103" t="s">
        <v>282</v>
      </c>
      <c r="D58" s="845"/>
      <c r="E58" s="890"/>
    </row>
    <row r="59" spans="1:5" ht="38.25" x14ac:dyDescent="0.25">
      <c r="A59" s="165">
        <f t="shared" si="1"/>
        <v>2.0429999999999953</v>
      </c>
      <c r="B59" s="94" t="s">
        <v>252</v>
      </c>
      <c r="C59" s="103" t="s">
        <v>283</v>
      </c>
      <c r="D59" s="845"/>
      <c r="E59" s="890"/>
    </row>
    <row r="60" spans="1:5" ht="38.25" x14ac:dyDescent="0.25">
      <c r="A60" s="165">
        <f t="shared" si="1"/>
        <v>2.0439999999999952</v>
      </c>
      <c r="B60" s="94" t="s">
        <v>252</v>
      </c>
      <c r="C60" s="103" t="s">
        <v>284</v>
      </c>
      <c r="D60" s="845"/>
      <c r="E60" s="890"/>
    </row>
    <row r="61" spans="1:5" ht="90" x14ac:dyDescent="0.25">
      <c r="A61" s="165">
        <f t="shared" si="1"/>
        <v>2.044999999999995</v>
      </c>
      <c r="B61" s="94" t="s">
        <v>252</v>
      </c>
      <c r="C61" s="1" t="s">
        <v>915</v>
      </c>
      <c r="D61" s="845"/>
      <c r="E61" s="890"/>
    </row>
    <row r="62" spans="1:5" ht="38.25" x14ac:dyDescent="0.25">
      <c r="A62" s="165">
        <f t="shared" si="1"/>
        <v>2.0459999999999949</v>
      </c>
      <c r="B62" s="94" t="s">
        <v>252</v>
      </c>
      <c r="C62" s="1" t="s">
        <v>285</v>
      </c>
      <c r="D62" s="845"/>
      <c r="E62" s="890"/>
    </row>
    <row r="63" spans="1:5" ht="24.95" customHeight="1" x14ac:dyDescent="0.25">
      <c r="A63" s="165">
        <f t="shared" si="1"/>
        <v>2.0469999999999948</v>
      </c>
      <c r="B63" s="94" t="s">
        <v>252</v>
      </c>
      <c r="C63" s="103" t="s">
        <v>286</v>
      </c>
      <c r="D63" s="845"/>
      <c r="E63" s="890"/>
    </row>
    <row r="64" spans="1:5" ht="24.95" customHeight="1" x14ac:dyDescent="0.25">
      <c r="A64" s="165">
        <f t="shared" si="1"/>
        <v>2.0479999999999947</v>
      </c>
      <c r="B64" s="94" t="s">
        <v>252</v>
      </c>
      <c r="C64" s="103" t="s">
        <v>287</v>
      </c>
      <c r="D64" s="845"/>
      <c r="E64" s="890"/>
    </row>
    <row r="65" spans="1:5" ht="24.95" customHeight="1" x14ac:dyDescent="0.25">
      <c r="A65" s="165">
        <f t="shared" si="1"/>
        <v>2.0489999999999946</v>
      </c>
      <c r="B65" s="94" t="s">
        <v>252</v>
      </c>
      <c r="C65" s="103" t="s">
        <v>288</v>
      </c>
      <c r="D65" s="845"/>
      <c r="E65" s="890"/>
    </row>
    <row r="66" spans="1:5" ht="24.95" customHeight="1" x14ac:dyDescent="0.25">
      <c r="A66" s="165">
        <f t="shared" si="1"/>
        <v>2.0499999999999945</v>
      </c>
      <c r="B66" s="94" t="s">
        <v>252</v>
      </c>
      <c r="C66" s="103" t="s">
        <v>289</v>
      </c>
      <c r="D66" s="845"/>
      <c r="E66" s="890"/>
    </row>
    <row r="67" spans="1:5" ht="24.95" customHeight="1" x14ac:dyDescent="0.25">
      <c r="A67" s="165">
        <f t="shared" si="1"/>
        <v>2.0509999999999944</v>
      </c>
      <c r="B67" s="94" t="s">
        <v>252</v>
      </c>
      <c r="C67" s="103" t="s">
        <v>290</v>
      </c>
      <c r="D67" s="845"/>
      <c r="E67" s="890"/>
    </row>
    <row r="68" spans="1:5" ht="24.95" customHeight="1" x14ac:dyDescent="0.25">
      <c r="A68" s="165">
        <f t="shared" si="1"/>
        <v>2.0519999999999943</v>
      </c>
      <c r="B68" s="94" t="s">
        <v>252</v>
      </c>
      <c r="C68" s="103" t="s">
        <v>291</v>
      </c>
      <c r="D68" s="845"/>
      <c r="E68" s="890"/>
    </row>
    <row r="69" spans="1:5" ht="24.95" customHeight="1" x14ac:dyDescent="0.25">
      <c r="A69" s="165">
        <f t="shared" si="1"/>
        <v>2.0529999999999942</v>
      </c>
      <c r="B69" s="94" t="s">
        <v>252</v>
      </c>
      <c r="C69" s="103" t="s">
        <v>292</v>
      </c>
      <c r="D69" s="845"/>
      <c r="E69" s="890"/>
    </row>
    <row r="70" spans="1:5" ht="24.95" customHeight="1" x14ac:dyDescent="0.25">
      <c r="A70" s="165">
        <f t="shared" si="1"/>
        <v>2.0539999999999941</v>
      </c>
      <c r="B70" s="94" t="s">
        <v>252</v>
      </c>
      <c r="C70" s="103" t="s">
        <v>293</v>
      </c>
      <c r="D70" s="845"/>
      <c r="E70" s="890"/>
    </row>
    <row r="71" spans="1:5" ht="24.95" customHeight="1" x14ac:dyDescent="0.25">
      <c r="A71" s="165">
        <f t="shared" si="1"/>
        <v>2.0549999999999939</v>
      </c>
      <c r="B71" s="94" t="s">
        <v>252</v>
      </c>
      <c r="C71" s="103" t="s">
        <v>294</v>
      </c>
      <c r="D71" s="845"/>
      <c r="E71" s="890"/>
    </row>
    <row r="72" spans="1:5" ht="24.95" customHeight="1" x14ac:dyDescent="0.25">
      <c r="A72" s="165">
        <f t="shared" si="1"/>
        <v>2.0559999999999938</v>
      </c>
      <c r="B72" s="94" t="s">
        <v>252</v>
      </c>
      <c r="C72" s="103" t="s">
        <v>295</v>
      </c>
      <c r="D72" s="845"/>
      <c r="E72" s="890"/>
    </row>
    <row r="73" spans="1:5" ht="24.95" customHeight="1" x14ac:dyDescent="0.25">
      <c r="A73" s="165">
        <f t="shared" si="1"/>
        <v>2.0569999999999937</v>
      </c>
      <c r="B73" s="94" t="s">
        <v>252</v>
      </c>
      <c r="C73" s="103" t="s">
        <v>296</v>
      </c>
      <c r="D73" s="845"/>
      <c r="E73" s="890"/>
    </row>
    <row r="74" spans="1:5" ht="24.95" customHeight="1" x14ac:dyDescent="0.25">
      <c r="A74" s="165">
        <f t="shared" si="1"/>
        <v>2.0579999999999936</v>
      </c>
      <c r="B74" s="94" t="s">
        <v>252</v>
      </c>
      <c r="C74" s="103" t="s">
        <v>297</v>
      </c>
      <c r="D74" s="845"/>
      <c r="E74" s="890"/>
    </row>
    <row r="75" spans="1:5" ht="24.95" customHeight="1" x14ac:dyDescent="0.25">
      <c r="A75" s="165">
        <f t="shared" si="1"/>
        <v>2.0589999999999935</v>
      </c>
      <c r="B75" s="94" t="s">
        <v>252</v>
      </c>
      <c r="C75" s="103" t="s">
        <v>298</v>
      </c>
      <c r="D75" s="845"/>
      <c r="E75" s="890"/>
    </row>
    <row r="76" spans="1:5" ht="24.95" customHeight="1" x14ac:dyDescent="0.25">
      <c r="A76" s="165">
        <f t="shared" si="1"/>
        <v>2.0599999999999934</v>
      </c>
      <c r="B76" s="94" t="s">
        <v>252</v>
      </c>
      <c r="C76" s="103" t="s">
        <v>299</v>
      </c>
      <c r="D76" s="845"/>
      <c r="E76" s="890"/>
    </row>
    <row r="77" spans="1:5" ht="24.95" customHeight="1" x14ac:dyDescent="0.25">
      <c r="A77" s="165">
        <f t="shared" si="1"/>
        <v>2.0609999999999933</v>
      </c>
      <c r="B77" s="94" t="s">
        <v>252</v>
      </c>
      <c r="C77" s="103" t="s">
        <v>300</v>
      </c>
      <c r="D77" s="845"/>
      <c r="E77" s="890"/>
    </row>
    <row r="78" spans="1:5" ht="24.95" customHeight="1" x14ac:dyDescent="0.25">
      <c r="A78" s="165">
        <f t="shared" si="1"/>
        <v>2.0619999999999932</v>
      </c>
      <c r="B78" s="94" t="s">
        <v>252</v>
      </c>
      <c r="C78" s="103" t="s">
        <v>301</v>
      </c>
      <c r="D78" s="845"/>
      <c r="E78" s="890"/>
    </row>
    <row r="79" spans="1:5" ht="24.95" customHeight="1" x14ac:dyDescent="0.25">
      <c r="A79" s="165">
        <f t="shared" si="1"/>
        <v>2.0629999999999931</v>
      </c>
      <c r="B79" s="94" t="s">
        <v>252</v>
      </c>
      <c r="C79" s="103" t="s">
        <v>302</v>
      </c>
      <c r="D79" s="845"/>
      <c r="E79" s="890"/>
    </row>
    <row r="80" spans="1:5" ht="24.95" customHeight="1" x14ac:dyDescent="0.25">
      <c r="A80" s="165">
        <f t="shared" si="1"/>
        <v>2.063999999999993</v>
      </c>
      <c r="B80" s="94" t="s">
        <v>252</v>
      </c>
      <c r="C80" s="103" t="s">
        <v>303</v>
      </c>
      <c r="D80" s="845"/>
      <c r="E80" s="890"/>
    </row>
    <row r="81" spans="1:5" ht="24.95" customHeight="1" x14ac:dyDescent="0.25">
      <c r="A81" s="165">
        <f t="shared" si="1"/>
        <v>2.0649999999999928</v>
      </c>
      <c r="B81" s="94" t="s">
        <v>252</v>
      </c>
      <c r="C81" s="103" t="s">
        <v>304</v>
      </c>
      <c r="D81" s="845"/>
      <c r="E81" s="890"/>
    </row>
    <row r="82" spans="1:5" ht="24.95" customHeight="1" x14ac:dyDescent="0.25">
      <c r="A82" s="165">
        <f t="shared" si="1"/>
        <v>2.0659999999999927</v>
      </c>
      <c r="B82" s="94" t="s">
        <v>252</v>
      </c>
      <c r="C82" s="103" t="s">
        <v>305</v>
      </c>
      <c r="D82" s="845"/>
      <c r="E82" s="890"/>
    </row>
    <row r="83" spans="1:5" ht="75" x14ac:dyDescent="0.25">
      <c r="A83" s="165">
        <f t="shared" si="1"/>
        <v>2.0669999999999926</v>
      </c>
      <c r="B83" s="94" t="s">
        <v>252</v>
      </c>
      <c r="C83" s="1" t="s">
        <v>857</v>
      </c>
      <c r="D83" s="845"/>
      <c r="E83" s="890"/>
    </row>
    <row r="84" spans="1:5" ht="120" x14ac:dyDescent="0.25">
      <c r="A84" s="165">
        <f t="shared" ref="A84:A108" si="2">A83+0.001</f>
        <v>2.0679999999999925</v>
      </c>
      <c r="B84" s="94" t="s">
        <v>252</v>
      </c>
      <c r="C84" s="1" t="s">
        <v>627</v>
      </c>
      <c r="D84" s="845"/>
      <c r="E84" s="890"/>
    </row>
    <row r="85" spans="1:5" ht="38.25" x14ac:dyDescent="0.25">
      <c r="A85" s="165">
        <f>A84+0.001</f>
        <v>2.0689999999999924</v>
      </c>
      <c r="B85" s="94" t="s">
        <v>252</v>
      </c>
      <c r="C85" s="1" t="s">
        <v>628</v>
      </c>
      <c r="D85" s="845"/>
      <c r="E85" s="890"/>
    </row>
    <row r="86" spans="1:5" ht="38.25" x14ac:dyDescent="0.25">
      <c r="A86" s="165">
        <f t="shared" si="2"/>
        <v>2.0699999999999923</v>
      </c>
      <c r="B86" s="94" t="s">
        <v>252</v>
      </c>
      <c r="C86" s="1" t="s">
        <v>306</v>
      </c>
      <c r="D86" s="845"/>
      <c r="E86" s="890"/>
    </row>
    <row r="87" spans="1:5" ht="38.25" x14ac:dyDescent="0.25">
      <c r="A87" s="165">
        <f t="shared" si="2"/>
        <v>2.0709999999999922</v>
      </c>
      <c r="B87" s="94" t="s">
        <v>252</v>
      </c>
      <c r="C87" s="103" t="s">
        <v>307</v>
      </c>
      <c r="D87" s="845"/>
      <c r="E87" s="890"/>
    </row>
    <row r="88" spans="1:5" ht="38.25" x14ac:dyDescent="0.25">
      <c r="A88" s="165">
        <f t="shared" si="2"/>
        <v>2.0719999999999921</v>
      </c>
      <c r="B88" s="94" t="s">
        <v>252</v>
      </c>
      <c r="C88" s="103" t="s">
        <v>308</v>
      </c>
      <c r="D88" s="845"/>
      <c r="E88" s="890"/>
    </row>
    <row r="89" spans="1:5" ht="38.25" x14ac:dyDescent="0.25">
      <c r="A89" s="165">
        <f t="shared" si="2"/>
        <v>2.072999999999992</v>
      </c>
      <c r="B89" s="94" t="s">
        <v>252</v>
      </c>
      <c r="C89" s="103" t="s">
        <v>309</v>
      </c>
      <c r="D89" s="845"/>
      <c r="E89" s="890"/>
    </row>
    <row r="90" spans="1:5" ht="48" customHeight="1" x14ac:dyDescent="0.25">
      <c r="A90" s="165">
        <f t="shared" si="2"/>
        <v>2.0739999999999919</v>
      </c>
      <c r="B90" s="94" t="s">
        <v>252</v>
      </c>
      <c r="C90" s="104" t="s">
        <v>310</v>
      </c>
      <c r="D90" s="845"/>
      <c r="E90" s="890"/>
    </row>
    <row r="91" spans="1:5" ht="38.25" x14ac:dyDescent="0.25">
      <c r="A91" s="165">
        <f t="shared" si="2"/>
        <v>2.0749999999999917</v>
      </c>
      <c r="B91" s="94" t="s">
        <v>252</v>
      </c>
      <c r="C91" s="104" t="s">
        <v>311</v>
      </c>
      <c r="D91" s="845"/>
      <c r="E91" s="890"/>
    </row>
    <row r="92" spans="1:5" ht="38.25" x14ac:dyDescent="0.25">
      <c r="A92" s="165">
        <f t="shared" si="2"/>
        <v>2.0759999999999916</v>
      </c>
      <c r="B92" s="94" t="s">
        <v>252</v>
      </c>
      <c r="C92" s="104" t="s">
        <v>312</v>
      </c>
      <c r="D92" s="845"/>
      <c r="E92" s="890"/>
    </row>
    <row r="93" spans="1:5" ht="38.25" x14ac:dyDescent="0.25">
      <c r="A93" s="165">
        <f t="shared" si="2"/>
        <v>2.0769999999999915</v>
      </c>
      <c r="B93" s="94" t="s">
        <v>252</v>
      </c>
      <c r="C93" s="104" t="s">
        <v>313</v>
      </c>
      <c r="D93" s="845"/>
      <c r="E93" s="890"/>
    </row>
    <row r="94" spans="1:5" ht="45" x14ac:dyDescent="0.25">
      <c r="A94" s="165">
        <f t="shared" si="2"/>
        <v>2.0779999999999914</v>
      </c>
      <c r="B94" s="94" t="s">
        <v>252</v>
      </c>
      <c r="C94" s="104" t="s">
        <v>314</v>
      </c>
      <c r="D94" s="845"/>
      <c r="E94" s="890"/>
    </row>
    <row r="95" spans="1:5" ht="45" x14ac:dyDescent="0.25">
      <c r="A95" s="165">
        <f t="shared" si="2"/>
        <v>2.0789999999999913</v>
      </c>
      <c r="B95" s="94" t="s">
        <v>252</v>
      </c>
      <c r="C95" s="110" t="s">
        <v>629</v>
      </c>
      <c r="D95" s="845"/>
      <c r="E95" s="890"/>
    </row>
    <row r="96" spans="1:5" ht="60" x14ac:dyDescent="0.25">
      <c r="A96" s="165">
        <f t="shared" si="2"/>
        <v>2.0799999999999912</v>
      </c>
      <c r="B96" s="94" t="s">
        <v>252</v>
      </c>
      <c r="C96" s="104" t="s">
        <v>630</v>
      </c>
      <c r="D96" s="845"/>
      <c r="E96" s="890"/>
    </row>
    <row r="97" spans="1:6" ht="38.25" x14ac:dyDescent="0.25">
      <c r="A97" s="165">
        <f>A96+0.001</f>
        <v>2.0809999999999911</v>
      </c>
      <c r="B97" s="94" t="s">
        <v>252</v>
      </c>
      <c r="C97" s="1" t="s">
        <v>749</v>
      </c>
      <c r="D97" s="845"/>
      <c r="E97" s="890"/>
    </row>
    <row r="98" spans="1:6" ht="44.25" customHeight="1" x14ac:dyDescent="0.25">
      <c r="A98" s="165">
        <f t="shared" si="2"/>
        <v>2.081999999999991</v>
      </c>
      <c r="B98" s="94" t="s">
        <v>252</v>
      </c>
      <c r="C98" s="1" t="s">
        <v>315</v>
      </c>
      <c r="D98" s="845"/>
      <c r="E98" s="890"/>
    </row>
    <row r="99" spans="1:6" ht="75.75" customHeight="1" x14ac:dyDescent="0.25">
      <c r="A99" s="165">
        <f t="shared" si="2"/>
        <v>2.0829999999999909</v>
      </c>
      <c r="B99" s="94" t="s">
        <v>252</v>
      </c>
      <c r="C99" s="1" t="s">
        <v>916</v>
      </c>
      <c r="D99" s="845"/>
      <c r="E99" s="890"/>
    </row>
    <row r="100" spans="1:6" ht="45" x14ac:dyDescent="0.25">
      <c r="A100" s="165">
        <f t="shared" si="2"/>
        <v>2.0839999999999907</v>
      </c>
      <c r="B100" s="94" t="s">
        <v>252</v>
      </c>
      <c r="C100" s="97" t="s">
        <v>675</v>
      </c>
      <c r="D100" s="845"/>
      <c r="E100" s="890"/>
      <c r="F100" s="183"/>
    </row>
    <row r="101" spans="1:6" ht="38.25" x14ac:dyDescent="0.25">
      <c r="A101" s="165">
        <f t="shared" si="2"/>
        <v>2.0849999999999906</v>
      </c>
      <c r="B101" s="94" t="s">
        <v>252</v>
      </c>
      <c r="C101" s="97" t="s">
        <v>750</v>
      </c>
      <c r="D101" s="845"/>
      <c r="E101" s="890"/>
      <c r="F101" s="183"/>
    </row>
    <row r="102" spans="1:6" ht="38.25" x14ac:dyDescent="0.25">
      <c r="A102" s="165">
        <f t="shared" si="2"/>
        <v>2.0859999999999905</v>
      </c>
      <c r="B102" s="94" t="s">
        <v>252</v>
      </c>
      <c r="C102" s="1" t="s">
        <v>925</v>
      </c>
      <c r="D102" s="845"/>
      <c r="E102" s="890"/>
      <c r="F102" s="183"/>
    </row>
    <row r="103" spans="1:6" ht="75" x14ac:dyDescent="0.25">
      <c r="A103" s="165">
        <f t="shared" si="2"/>
        <v>2.0869999999999904</v>
      </c>
      <c r="B103" s="94" t="s">
        <v>252</v>
      </c>
      <c r="C103" s="1" t="s">
        <v>631</v>
      </c>
      <c r="D103" s="845"/>
      <c r="E103" s="890"/>
    </row>
    <row r="104" spans="1:6" ht="45" x14ac:dyDescent="0.25">
      <c r="A104" s="165">
        <f t="shared" si="2"/>
        <v>2.0879999999999903</v>
      </c>
      <c r="B104" s="94" t="s">
        <v>252</v>
      </c>
      <c r="C104" s="1" t="s">
        <v>632</v>
      </c>
      <c r="D104" s="845"/>
      <c r="E104" s="890"/>
    </row>
    <row r="105" spans="1:6" ht="60" x14ac:dyDescent="0.25">
      <c r="A105" s="165">
        <f t="shared" si="2"/>
        <v>2.0889999999999902</v>
      </c>
      <c r="B105" s="94" t="s">
        <v>252</v>
      </c>
      <c r="C105" s="1" t="s">
        <v>917</v>
      </c>
      <c r="D105" s="845"/>
      <c r="E105" s="890"/>
    </row>
    <row r="106" spans="1:6" ht="45" x14ac:dyDescent="0.25">
      <c r="A106" s="165">
        <f t="shared" si="2"/>
        <v>2.0899999999999901</v>
      </c>
      <c r="B106" s="94" t="s">
        <v>252</v>
      </c>
      <c r="C106" s="184" t="s">
        <v>633</v>
      </c>
      <c r="D106" s="845"/>
      <c r="E106" s="890"/>
    </row>
    <row r="107" spans="1:6" ht="38.25" x14ac:dyDescent="0.25">
      <c r="A107" s="165">
        <f t="shared" si="2"/>
        <v>2.09099999999999</v>
      </c>
      <c r="B107" s="94" t="s">
        <v>252</v>
      </c>
      <c r="C107" s="184" t="s">
        <v>634</v>
      </c>
      <c r="D107" s="845"/>
      <c r="E107" s="890"/>
    </row>
    <row r="108" spans="1:6" ht="45" x14ac:dyDescent="0.25">
      <c r="A108" s="185">
        <f t="shared" si="2"/>
        <v>2.0919999999999899</v>
      </c>
      <c r="B108" s="145" t="s">
        <v>252</v>
      </c>
      <c r="C108" s="186" t="s">
        <v>751</v>
      </c>
      <c r="D108" s="845"/>
      <c r="E108" s="894"/>
    </row>
    <row r="109" spans="1:6" ht="15.75" x14ac:dyDescent="0.25">
      <c r="A109" s="502" t="s">
        <v>316</v>
      </c>
      <c r="B109" s="503"/>
      <c r="C109" s="503"/>
      <c r="D109" s="503"/>
      <c r="E109" s="504"/>
    </row>
    <row r="110" spans="1:6" ht="25.5" x14ac:dyDescent="0.25">
      <c r="A110" s="170" t="s">
        <v>31</v>
      </c>
      <c r="B110" s="40" t="s">
        <v>32</v>
      </c>
      <c r="C110" s="41" t="s">
        <v>33</v>
      </c>
      <c r="D110" s="40" t="s">
        <v>34</v>
      </c>
      <c r="E110" s="42" t="s">
        <v>35</v>
      </c>
    </row>
    <row r="111" spans="1:6" ht="15" x14ac:dyDescent="0.25">
      <c r="A111" s="181">
        <v>3.0009999999999999</v>
      </c>
      <c r="B111" s="139" t="s">
        <v>317</v>
      </c>
      <c r="C111" s="162" t="s">
        <v>318</v>
      </c>
      <c r="D111" s="845"/>
      <c r="E111" s="897"/>
    </row>
    <row r="112" spans="1:6" ht="15" x14ac:dyDescent="0.25">
      <c r="A112" s="165">
        <f>A111+0.001</f>
        <v>3.0019999999999998</v>
      </c>
      <c r="B112" s="94" t="s">
        <v>317</v>
      </c>
      <c r="C112" s="104" t="s">
        <v>319</v>
      </c>
      <c r="D112" s="845"/>
      <c r="E112" s="890"/>
    </row>
    <row r="113" spans="1:5" ht="15" x14ac:dyDescent="0.25">
      <c r="A113" s="165">
        <f t="shared" ref="A113:A126" si="3">A112+0.001</f>
        <v>3.0029999999999997</v>
      </c>
      <c r="B113" s="94" t="s">
        <v>317</v>
      </c>
      <c r="C113" s="104" t="s">
        <v>320</v>
      </c>
      <c r="D113" s="845"/>
      <c r="E113" s="890"/>
    </row>
    <row r="114" spans="1:5" ht="15" x14ac:dyDescent="0.25">
      <c r="A114" s="165">
        <f t="shared" si="3"/>
        <v>3.0039999999999996</v>
      </c>
      <c r="B114" s="94" t="s">
        <v>317</v>
      </c>
      <c r="C114" s="104" t="s">
        <v>321</v>
      </c>
      <c r="D114" s="845"/>
      <c r="E114" s="890"/>
    </row>
    <row r="115" spans="1:5" ht="30" x14ac:dyDescent="0.25">
      <c r="A115" s="165">
        <f t="shared" si="3"/>
        <v>3.0049999999999994</v>
      </c>
      <c r="B115" s="94" t="s">
        <v>317</v>
      </c>
      <c r="C115" s="104" t="s">
        <v>322</v>
      </c>
      <c r="D115" s="845"/>
      <c r="E115" s="890"/>
    </row>
    <row r="116" spans="1:5" ht="30" x14ac:dyDescent="0.25">
      <c r="A116" s="165">
        <f t="shared" si="3"/>
        <v>3.0059999999999993</v>
      </c>
      <c r="B116" s="94" t="s">
        <v>317</v>
      </c>
      <c r="C116" s="104" t="s">
        <v>323</v>
      </c>
      <c r="D116" s="845"/>
      <c r="E116" s="890"/>
    </row>
    <row r="117" spans="1:5" ht="30" x14ac:dyDescent="0.25">
      <c r="A117" s="165">
        <f t="shared" si="3"/>
        <v>3.0069999999999992</v>
      </c>
      <c r="B117" s="94" t="s">
        <v>317</v>
      </c>
      <c r="C117" s="104" t="s">
        <v>324</v>
      </c>
      <c r="D117" s="845"/>
      <c r="E117" s="890"/>
    </row>
    <row r="118" spans="1:5" ht="75" x14ac:dyDescent="0.25">
      <c r="A118" s="165">
        <f t="shared" si="3"/>
        <v>3.0079999999999991</v>
      </c>
      <c r="B118" s="94" t="s">
        <v>317</v>
      </c>
      <c r="C118" s="1" t="s">
        <v>635</v>
      </c>
      <c r="D118" s="845"/>
      <c r="E118" s="890"/>
    </row>
    <row r="119" spans="1:5" ht="15" x14ac:dyDescent="0.25">
      <c r="A119" s="165">
        <f t="shared" si="3"/>
        <v>3.008999999999999</v>
      </c>
      <c r="B119" s="94" t="s">
        <v>317</v>
      </c>
      <c r="C119" s="104" t="s">
        <v>325</v>
      </c>
      <c r="D119" s="845"/>
      <c r="E119" s="890"/>
    </row>
    <row r="120" spans="1:5" ht="15" x14ac:dyDescent="0.25">
      <c r="A120" s="165">
        <f t="shared" si="3"/>
        <v>3.0099999999999989</v>
      </c>
      <c r="B120" s="94" t="s">
        <v>317</v>
      </c>
      <c r="C120" s="104" t="s">
        <v>326</v>
      </c>
      <c r="D120" s="845"/>
      <c r="E120" s="890"/>
    </row>
    <row r="121" spans="1:5" ht="15" x14ac:dyDescent="0.25">
      <c r="A121" s="165">
        <f t="shared" si="3"/>
        <v>3.0109999999999988</v>
      </c>
      <c r="B121" s="94" t="s">
        <v>317</v>
      </c>
      <c r="C121" s="104" t="s">
        <v>327</v>
      </c>
      <c r="D121" s="845"/>
      <c r="E121" s="890"/>
    </row>
    <row r="122" spans="1:5" ht="30" x14ac:dyDescent="0.25">
      <c r="A122" s="165">
        <f t="shared" si="3"/>
        <v>3.0119999999999987</v>
      </c>
      <c r="B122" s="94" t="s">
        <v>317</v>
      </c>
      <c r="C122" s="1" t="s">
        <v>328</v>
      </c>
      <c r="D122" s="845"/>
      <c r="E122" s="890"/>
    </row>
    <row r="123" spans="1:5" ht="45" x14ac:dyDescent="0.25">
      <c r="A123" s="165">
        <f t="shared" si="3"/>
        <v>3.0129999999999986</v>
      </c>
      <c r="B123" s="94" t="s">
        <v>317</v>
      </c>
      <c r="C123" s="1" t="s">
        <v>918</v>
      </c>
      <c r="D123" s="845"/>
      <c r="E123" s="890"/>
    </row>
    <row r="124" spans="1:5" ht="30" x14ac:dyDescent="0.25">
      <c r="A124" s="165">
        <f t="shared" si="3"/>
        <v>3.0139999999999985</v>
      </c>
      <c r="B124" s="94" t="s">
        <v>317</v>
      </c>
      <c r="C124" s="1" t="s">
        <v>329</v>
      </c>
      <c r="D124" s="845"/>
      <c r="E124" s="890"/>
    </row>
    <row r="125" spans="1:5" ht="30" x14ac:dyDescent="0.25">
      <c r="A125" s="165">
        <f t="shared" si="3"/>
        <v>3.0149999999999983</v>
      </c>
      <c r="B125" s="94" t="s">
        <v>317</v>
      </c>
      <c r="C125" s="1" t="s">
        <v>636</v>
      </c>
      <c r="D125" s="845"/>
      <c r="E125" s="890"/>
    </row>
    <row r="126" spans="1:5" ht="60" x14ac:dyDescent="0.25">
      <c r="A126" s="164">
        <f t="shared" si="3"/>
        <v>3.0159999999999982</v>
      </c>
      <c r="B126" s="115" t="s">
        <v>317</v>
      </c>
      <c r="C126" s="171" t="s">
        <v>752</v>
      </c>
      <c r="D126" s="845"/>
      <c r="E126" s="891"/>
    </row>
    <row r="127" spans="1:5" ht="15.75" x14ac:dyDescent="0.25">
      <c r="A127" s="518" t="s">
        <v>330</v>
      </c>
      <c r="B127" s="519"/>
      <c r="C127" s="519"/>
      <c r="D127" s="519"/>
      <c r="E127" s="520"/>
    </row>
    <row r="128" spans="1:5" ht="25.5" x14ac:dyDescent="0.25">
      <c r="A128" s="172" t="s">
        <v>31</v>
      </c>
      <c r="B128" s="22" t="s">
        <v>32</v>
      </c>
      <c r="C128" s="187" t="s">
        <v>33</v>
      </c>
      <c r="D128" s="22" t="s">
        <v>34</v>
      </c>
      <c r="E128" s="24" t="s">
        <v>35</v>
      </c>
    </row>
    <row r="129" spans="1:6" ht="45" x14ac:dyDescent="0.25">
      <c r="A129" s="163">
        <v>4.0010000000000003</v>
      </c>
      <c r="B129" s="92" t="s">
        <v>331</v>
      </c>
      <c r="C129" s="93" t="s">
        <v>919</v>
      </c>
      <c r="D129" s="848"/>
      <c r="E129" s="888"/>
    </row>
    <row r="130" spans="1:6" ht="38.25" x14ac:dyDescent="0.25">
      <c r="A130" s="165">
        <f>A129+0.001</f>
        <v>4.0020000000000007</v>
      </c>
      <c r="B130" s="94" t="s">
        <v>331</v>
      </c>
      <c r="C130" s="184" t="s">
        <v>332</v>
      </c>
      <c r="D130" s="845"/>
      <c r="E130" s="869"/>
      <c r="F130" s="183"/>
    </row>
    <row r="131" spans="1:6" ht="38.25" x14ac:dyDescent="0.25">
      <c r="A131" s="165">
        <f>A130+0.001</f>
        <v>4.003000000000001</v>
      </c>
      <c r="B131" s="94" t="s">
        <v>331</v>
      </c>
      <c r="C131" s="188" t="s">
        <v>333</v>
      </c>
      <c r="D131" s="845"/>
      <c r="E131" s="869"/>
      <c r="F131" s="183"/>
    </row>
    <row r="132" spans="1:6" ht="38.25" x14ac:dyDescent="0.25">
      <c r="A132" s="165">
        <f>A131+0.001</f>
        <v>4.0040000000000013</v>
      </c>
      <c r="B132" s="94" t="s">
        <v>331</v>
      </c>
      <c r="C132" s="188" t="s">
        <v>334</v>
      </c>
      <c r="D132" s="845"/>
      <c r="E132" s="869"/>
      <c r="F132" s="183"/>
    </row>
    <row r="133" spans="1:6" ht="45" customHeight="1" x14ac:dyDescent="0.25">
      <c r="A133" s="165">
        <f>A132+0.001</f>
        <v>4.0050000000000017</v>
      </c>
      <c r="B133" s="94" t="s">
        <v>331</v>
      </c>
      <c r="C133" s="189" t="s">
        <v>335</v>
      </c>
      <c r="D133" s="845"/>
      <c r="E133" s="869"/>
      <c r="F133" s="183"/>
    </row>
    <row r="134" spans="1:6" ht="45" x14ac:dyDescent="0.25">
      <c r="A134" s="165">
        <f>A133+0.001</f>
        <v>4.006000000000002</v>
      </c>
      <c r="B134" s="94" t="s">
        <v>331</v>
      </c>
      <c r="C134" s="189" t="s">
        <v>336</v>
      </c>
      <c r="D134" s="845"/>
      <c r="E134" s="869"/>
      <c r="F134" s="183"/>
    </row>
    <row r="135" spans="1:6" ht="38.25" x14ac:dyDescent="0.25">
      <c r="A135" s="165">
        <f t="shared" ref="A135:A143" si="4">A134+0.001</f>
        <v>4.0070000000000023</v>
      </c>
      <c r="B135" s="94" t="s">
        <v>331</v>
      </c>
      <c r="C135" s="189" t="s">
        <v>337</v>
      </c>
      <c r="D135" s="845"/>
      <c r="E135" s="869"/>
      <c r="F135" s="183"/>
    </row>
    <row r="136" spans="1:6" ht="38.25" x14ac:dyDescent="0.25">
      <c r="A136" s="165">
        <f t="shared" si="4"/>
        <v>4.0080000000000027</v>
      </c>
      <c r="B136" s="94" t="s">
        <v>331</v>
      </c>
      <c r="C136" s="189" t="s">
        <v>338</v>
      </c>
      <c r="D136" s="845"/>
      <c r="E136" s="869"/>
      <c r="F136" s="183"/>
    </row>
    <row r="137" spans="1:6" ht="38.25" x14ac:dyDescent="0.25">
      <c r="A137" s="165">
        <f t="shared" si="4"/>
        <v>4.009000000000003</v>
      </c>
      <c r="B137" s="94" t="s">
        <v>331</v>
      </c>
      <c r="C137" s="105" t="s">
        <v>339</v>
      </c>
      <c r="D137" s="845"/>
      <c r="E137" s="869"/>
      <c r="F137" s="183"/>
    </row>
    <row r="138" spans="1:6" ht="38.25" x14ac:dyDescent="0.25">
      <c r="A138" s="165">
        <f t="shared" si="4"/>
        <v>4.0100000000000033</v>
      </c>
      <c r="B138" s="94" t="s">
        <v>331</v>
      </c>
      <c r="C138" s="105" t="s">
        <v>340</v>
      </c>
      <c r="D138" s="845"/>
      <c r="E138" s="869"/>
      <c r="F138" s="183"/>
    </row>
    <row r="139" spans="1:6" ht="60" x14ac:dyDescent="0.25">
      <c r="A139" s="165">
        <f t="shared" si="4"/>
        <v>4.0110000000000037</v>
      </c>
      <c r="B139" s="94" t="s">
        <v>331</v>
      </c>
      <c r="C139" s="1" t="s">
        <v>920</v>
      </c>
      <c r="D139" s="845"/>
      <c r="E139" s="890"/>
    </row>
    <row r="140" spans="1:6" ht="75" x14ac:dyDescent="0.25">
      <c r="A140" s="165">
        <f t="shared" si="4"/>
        <v>4.012000000000004</v>
      </c>
      <c r="B140" s="94" t="s">
        <v>331</v>
      </c>
      <c r="C140" s="190" t="s">
        <v>921</v>
      </c>
      <c r="D140" s="845"/>
      <c r="E140" s="890"/>
    </row>
    <row r="141" spans="1:6" ht="38.25" x14ac:dyDescent="0.25">
      <c r="A141" s="165">
        <f t="shared" si="4"/>
        <v>4.0130000000000043</v>
      </c>
      <c r="B141" s="94" t="s">
        <v>331</v>
      </c>
      <c r="C141" s="109" t="s">
        <v>341</v>
      </c>
      <c r="D141" s="845"/>
      <c r="E141" s="890"/>
    </row>
    <row r="142" spans="1:6" ht="30.75" customHeight="1" x14ac:dyDescent="0.25">
      <c r="A142" s="165">
        <f t="shared" si="4"/>
        <v>4.0140000000000047</v>
      </c>
      <c r="B142" s="94" t="s">
        <v>331</v>
      </c>
      <c r="C142" s="109" t="s">
        <v>342</v>
      </c>
      <c r="D142" s="845"/>
      <c r="E142" s="890"/>
    </row>
    <row r="143" spans="1:6" ht="38.25" x14ac:dyDescent="0.25">
      <c r="A143" s="164">
        <f t="shared" si="4"/>
        <v>4.015000000000005</v>
      </c>
      <c r="B143" s="115" t="s">
        <v>331</v>
      </c>
      <c r="C143" s="171" t="s">
        <v>343</v>
      </c>
      <c r="D143" s="845"/>
      <c r="E143" s="891"/>
    </row>
    <row r="144" spans="1:6" ht="15.75" x14ac:dyDescent="0.25">
      <c r="A144" s="518" t="s">
        <v>344</v>
      </c>
      <c r="B144" s="519"/>
      <c r="C144" s="519"/>
      <c r="D144" s="519"/>
      <c r="E144" s="520"/>
    </row>
    <row r="145" spans="1:5" ht="25.5" x14ac:dyDescent="0.25">
      <c r="A145" s="167" t="s">
        <v>31</v>
      </c>
      <c r="B145" s="173" t="s">
        <v>32</v>
      </c>
      <c r="C145" s="174" t="s">
        <v>33</v>
      </c>
      <c r="D145" s="173" t="s">
        <v>34</v>
      </c>
      <c r="E145" s="175" t="s">
        <v>35</v>
      </c>
    </row>
    <row r="146" spans="1:5" ht="30" x14ac:dyDescent="0.25">
      <c r="A146" s="163">
        <v>5.0010000000000003</v>
      </c>
      <c r="B146" s="92" t="s">
        <v>345</v>
      </c>
      <c r="C146" s="108" t="s">
        <v>346</v>
      </c>
      <c r="D146" s="848"/>
      <c r="E146" s="888"/>
    </row>
    <row r="147" spans="1:5" ht="30" x14ac:dyDescent="0.25">
      <c r="A147" s="165">
        <f>A146+0.001</f>
        <v>5.0020000000000007</v>
      </c>
      <c r="B147" s="94" t="s">
        <v>345</v>
      </c>
      <c r="C147" s="109" t="s">
        <v>347</v>
      </c>
      <c r="D147" s="845"/>
      <c r="E147" s="890"/>
    </row>
    <row r="148" spans="1:5" ht="30" x14ac:dyDescent="0.25">
      <c r="A148" s="165">
        <f t="shared" ref="A148:A153" si="5">A147+0.001</f>
        <v>5.003000000000001</v>
      </c>
      <c r="B148" s="94" t="s">
        <v>345</v>
      </c>
      <c r="C148" s="109" t="s">
        <v>348</v>
      </c>
      <c r="D148" s="845"/>
      <c r="E148" s="890"/>
    </row>
    <row r="149" spans="1:5" ht="30" x14ac:dyDescent="0.25">
      <c r="A149" s="165">
        <f t="shared" si="5"/>
        <v>5.0040000000000013</v>
      </c>
      <c r="B149" s="94" t="s">
        <v>345</v>
      </c>
      <c r="C149" s="109" t="s">
        <v>349</v>
      </c>
      <c r="D149" s="845"/>
      <c r="E149" s="890"/>
    </row>
    <row r="150" spans="1:5" ht="61.5" customHeight="1" x14ac:dyDescent="0.25">
      <c r="A150" s="165">
        <f t="shared" si="5"/>
        <v>5.0050000000000017</v>
      </c>
      <c r="B150" s="94" t="s">
        <v>345</v>
      </c>
      <c r="C150" s="109" t="s">
        <v>637</v>
      </c>
      <c r="D150" s="845"/>
      <c r="E150" s="890"/>
    </row>
    <row r="151" spans="1:5" ht="30" x14ac:dyDescent="0.25">
      <c r="A151" s="165">
        <f t="shared" si="5"/>
        <v>5.006000000000002</v>
      </c>
      <c r="B151" s="94" t="s">
        <v>345</v>
      </c>
      <c r="C151" s="109" t="s">
        <v>350</v>
      </c>
      <c r="D151" s="845"/>
      <c r="E151" s="890"/>
    </row>
    <row r="152" spans="1:5" ht="45" x14ac:dyDescent="0.25">
      <c r="A152" s="165">
        <f t="shared" si="5"/>
        <v>5.0070000000000023</v>
      </c>
      <c r="B152" s="94" t="s">
        <v>345</v>
      </c>
      <c r="C152" s="109" t="s">
        <v>351</v>
      </c>
      <c r="D152" s="845"/>
      <c r="E152" s="890"/>
    </row>
    <row r="153" spans="1:5" ht="30" x14ac:dyDescent="0.25">
      <c r="A153" s="164">
        <f t="shared" si="5"/>
        <v>5.0080000000000027</v>
      </c>
      <c r="B153" s="115" t="s">
        <v>345</v>
      </c>
      <c r="C153" s="166" t="s">
        <v>352</v>
      </c>
      <c r="D153" s="845"/>
      <c r="E153" s="891"/>
    </row>
    <row r="154" spans="1:5" ht="15.75" x14ac:dyDescent="0.25">
      <c r="A154" s="518" t="s">
        <v>353</v>
      </c>
      <c r="B154" s="519"/>
      <c r="C154" s="519"/>
      <c r="D154" s="519"/>
      <c r="E154" s="520"/>
    </row>
    <row r="155" spans="1:5" ht="25.5" x14ac:dyDescent="0.25">
      <c r="A155" s="172" t="s">
        <v>31</v>
      </c>
      <c r="B155" s="22" t="s">
        <v>32</v>
      </c>
      <c r="C155" s="23" t="s">
        <v>33</v>
      </c>
      <c r="D155" s="22" t="s">
        <v>34</v>
      </c>
      <c r="E155" s="24" t="s">
        <v>35</v>
      </c>
    </row>
    <row r="156" spans="1:5" ht="60" x14ac:dyDescent="0.25">
      <c r="A156" s="163">
        <v>6.0010000000000003</v>
      </c>
      <c r="B156" s="92" t="s">
        <v>354</v>
      </c>
      <c r="C156" s="108" t="s">
        <v>753</v>
      </c>
      <c r="D156" s="848"/>
      <c r="E156" s="888"/>
    </row>
    <row r="157" spans="1:5" ht="45" x14ac:dyDescent="0.25">
      <c r="A157" s="165">
        <f>A156+0.001</f>
        <v>6.0020000000000007</v>
      </c>
      <c r="B157" s="94" t="s">
        <v>354</v>
      </c>
      <c r="C157" s="1" t="s">
        <v>355</v>
      </c>
      <c r="D157" s="845"/>
      <c r="E157" s="890"/>
    </row>
    <row r="158" spans="1:5" ht="49.5" customHeight="1" x14ac:dyDescent="0.25">
      <c r="A158" s="165">
        <f t="shared" ref="A158:A185" si="6">A157+0.001</f>
        <v>6.003000000000001</v>
      </c>
      <c r="B158" s="94" t="s">
        <v>354</v>
      </c>
      <c r="C158" s="1" t="s">
        <v>754</v>
      </c>
      <c r="D158" s="845"/>
      <c r="E158" s="890"/>
    </row>
    <row r="159" spans="1:5" ht="45" x14ac:dyDescent="0.25">
      <c r="A159" s="165">
        <f t="shared" si="6"/>
        <v>6.0040000000000013</v>
      </c>
      <c r="B159" s="94" t="s">
        <v>354</v>
      </c>
      <c r="C159" s="1" t="s">
        <v>356</v>
      </c>
      <c r="D159" s="845"/>
      <c r="E159" s="890"/>
    </row>
    <row r="160" spans="1:5" ht="41.45" customHeight="1" x14ac:dyDescent="0.25">
      <c r="A160" s="165">
        <f t="shared" si="6"/>
        <v>6.0050000000000017</v>
      </c>
      <c r="B160" s="94" t="s">
        <v>354</v>
      </c>
      <c r="C160" s="1" t="s">
        <v>922</v>
      </c>
      <c r="D160" s="845"/>
      <c r="E160" s="890"/>
    </row>
    <row r="161" spans="1:5" ht="105" x14ac:dyDescent="0.25">
      <c r="A161" s="165">
        <f t="shared" si="6"/>
        <v>6.006000000000002</v>
      </c>
      <c r="B161" s="94" t="s">
        <v>354</v>
      </c>
      <c r="C161" s="1" t="s">
        <v>638</v>
      </c>
      <c r="D161" s="845"/>
      <c r="E161" s="890"/>
    </row>
    <row r="162" spans="1:5" ht="38.25" x14ac:dyDescent="0.25">
      <c r="A162" s="165">
        <f t="shared" si="6"/>
        <v>6.0070000000000023</v>
      </c>
      <c r="B162" s="94" t="s">
        <v>354</v>
      </c>
      <c r="C162" s="103" t="s">
        <v>357</v>
      </c>
      <c r="D162" s="845"/>
      <c r="E162" s="890"/>
    </row>
    <row r="163" spans="1:5" ht="38.25" x14ac:dyDescent="0.25">
      <c r="A163" s="165">
        <f t="shared" si="6"/>
        <v>6.0080000000000027</v>
      </c>
      <c r="B163" s="94" t="s">
        <v>354</v>
      </c>
      <c r="C163" s="103" t="s">
        <v>268</v>
      </c>
      <c r="D163" s="845"/>
      <c r="E163" s="890"/>
    </row>
    <row r="164" spans="1:5" ht="38.25" x14ac:dyDescent="0.25">
      <c r="A164" s="165">
        <f t="shared" si="6"/>
        <v>6.009000000000003</v>
      </c>
      <c r="B164" s="94" t="s">
        <v>354</v>
      </c>
      <c r="C164" s="103" t="s">
        <v>358</v>
      </c>
      <c r="D164" s="845"/>
      <c r="E164" s="890"/>
    </row>
    <row r="165" spans="1:5" ht="38.25" x14ac:dyDescent="0.25">
      <c r="A165" s="165">
        <f t="shared" si="6"/>
        <v>6.0100000000000033</v>
      </c>
      <c r="B165" s="94" t="s">
        <v>354</v>
      </c>
      <c r="C165" s="103" t="s">
        <v>147</v>
      </c>
      <c r="D165" s="845"/>
      <c r="E165" s="890"/>
    </row>
    <row r="166" spans="1:5" ht="38.25" x14ac:dyDescent="0.25">
      <c r="A166" s="165">
        <f t="shared" si="6"/>
        <v>6.0110000000000037</v>
      </c>
      <c r="B166" s="94" t="s">
        <v>354</v>
      </c>
      <c r="C166" s="103" t="s">
        <v>359</v>
      </c>
      <c r="D166" s="845"/>
      <c r="E166" s="890"/>
    </row>
    <row r="167" spans="1:5" ht="38.25" x14ac:dyDescent="0.25">
      <c r="A167" s="165">
        <f t="shared" si="6"/>
        <v>6.012000000000004</v>
      </c>
      <c r="B167" s="94" t="s">
        <v>354</v>
      </c>
      <c r="C167" s="103" t="s">
        <v>269</v>
      </c>
      <c r="D167" s="845"/>
      <c r="E167" s="890"/>
    </row>
    <row r="168" spans="1:5" ht="38.25" x14ac:dyDescent="0.25">
      <c r="A168" s="165">
        <f t="shared" si="6"/>
        <v>6.0130000000000043</v>
      </c>
      <c r="B168" s="94" t="s">
        <v>354</v>
      </c>
      <c r="C168" s="103" t="s">
        <v>360</v>
      </c>
      <c r="D168" s="845"/>
      <c r="E168" s="890"/>
    </row>
    <row r="169" spans="1:5" ht="38.25" x14ac:dyDescent="0.25">
      <c r="A169" s="165">
        <f t="shared" si="6"/>
        <v>6.0140000000000047</v>
      </c>
      <c r="B169" s="94" t="s">
        <v>354</v>
      </c>
      <c r="C169" s="103" t="s">
        <v>361</v>
      </c>
      <c r="D169" s="845"/>
      <c r="E169" s="890"/>
    </row>
    <row r="170" spans="1:5" ht="38.25" x14ac:dyDescent="0.25">
      <c r="A170" s="165">
        <f t="shared" si="6"/>
        <v>6.015000000000005</v>
      </c>
      <c r="B170" s="94" t="s">
        <v>354</v>
      </c>
      <c r="C170" s="103" t="s">
        <v>272</v>
      </c>
      <c r="D170" s="845"/>
      <c r="E170" s="890"/>
    </row>
    <row r="171" spans="1:5" ht="38.25" x14ac:dyDescent="0.25">
      <c r="A171" s="165">
        <f t="shared" si="6"/>
        <v>6.0160000000000053</v>
      </c>
      <c r="B171" s="94" t="s">
        <v>354</v>
      </c>
      <c r="C171" s="103" t="s">
        <v>273</v>
      </c>
      <c r="D171" s="845"/>
      <c r="E171" s="890"/>
    </row>
    <row r="172" spans="1:5" ht="38.25" x14ac:dyDescent="0.25">
      <c r="A172" s="165">
        <f t="shared" si="6"/>
        <v>6.0170000000000057</v>
      </c>
      <c r="B172" s="94" t="s">
        <v>354</v>
      </c>
      <c r="C172" s="103" t="s">
        <v>362</v>
      </c>
      <c r="D172" s="845"/>
      <c r="E172" s="890"/>
    </row>
    <row r="173" spans="1:5" ht="38.25" x14ac:dyDescent="0.25">
      <c r="A173" s="165">
        <f t="shared" si="6"/>
        <v>6.018000000000006</v>
      </c>
      <c r="B173" s="94" t="s">
        <v>354</v>
      </c>
      <c r="C173" s="103" t="s">
        <v>363</v>
      </c>
      <c r="D173" s="845"/>
      <c r="E173" s="890"/>
    </row>
    <row r="174" spans="1:5" ht="38.25" x14ac:dyDescent="0.25">
      <c r="A174" s="165">
        <f t="shared" si="6"/>
        <v>6.0190000000000063</v>
      </c>
      <c r="B174" s="94" t="s">
        <v>354</v>
      </c>
      <c r="C174" s="103" t="s">
        <v>364</v>
      </c>
      <c r="D174" s="845"/>
      <c r="E174" s="890"/>
    </row>
    <row r="175" spans="1:5" ht="38.25" x14ac:dyDescent="0.25">
      <c r="A175" s="165">
        <f t="shared" si="6"/>
        <v>6.0200000000000067</v>
      </c>
      <c r="B175" s="94" t="s">
        <v>354</v>
      </c>
      <c r="C175" s="103" t="s">
        <v>365</v>
      </c>
      <c r="D175" s="845"/>
      <c r="E175" s="890"/>
    </row>
    <row r="176" spans="1:5" ht="50.25" customHeight="1" x14ac:dyDescent="0.25">
      <c r="A176" s="165">
        <f t="shared" si="6"/>
        <v>6.021000000000007</v>
      </c>
      <c r="B176" s="94" t="s">
        <v>354</v>
      </c>
      <c r="C176" s="1" t="s">
        <v>923</v>
      </c>
      <c r="D176" s="845"/>
      <c r="E176" s="890"/>
    </row>
    <row r="177" spans="1:5" ht="60" x14ac:dyDescent="0.25">
      <c r="A177" s="165">
        <f t="shared" si="6"/>
        <v>6.0220000000000073</v>
      </c>
      <c r="B177" s="94" t="s">
        <v>354</v>
      </c>
      <c r="C177" s="1" t="s">
        <v>366</v>
      </c>
      <c r="D177" s="845"/>
      <c r="E177" s="890"/>
    </row>
    <row r="178" spans="1:5" ht="42.95" customHeight="1" x14ac:dyDescent="0.25">
      <c r="A178" s="165">
        <f t="shared" si="6"/>
        <v>6.0230000000000077</v>
      </c>
      <c r="B178" s="94" t="s">
        <v>354</v>
      </c>
      <c r="C178" s="1" t="s">
        <v>639</v>
      </c>
      <c r="D178" s="845"/>
      <c r="E178" s="890"/>
    </row>
    <row r="179" spans="1:5" ht="105" x14ac:dyDescent="0.25">
      <c r="A179" s="165">
        <f>A178+0.001</f>
        <v>6.024000000000008</v>
      </c>
      <c r="B179" s="94" t="s">
        <v>354</v>
      </c>
      <c r="C179" s="191" t="s">
        <v>997</v>
      </c>
      <c r="D179" s="845"/>
      <c r="E179" s="890"/>
    </row>
    <row r="180" spans="1:5" ht="39.950000000000003" customHeight="1" x14ac:dyDescent="0.25">
      <c r="A180" s="165">
        <f t="shared" si="6"/>
        <v>6.0250000000000083</v>
      </c>
      <c r="B180" s="94" t="s">
        <v>354</v>
      </c>
      <c r="C180" s="1" t="s">
        <v>640</v>
      </c>
      <c r="D180" s="845"/>
      <c r="E180" s="890"/>
    </row>
    <row r="181" spans="1:5" ht="45" x14ac:dyDescent="0.25">
      <c r="A181" s="165">
        <f t="shared" si="6"/>
        <v>6.0260000000000087</v>
      </c>
      <c r="B181" s="94" t="s">
        <v>354</v>
      </c>
      <c r="C181" s="105" t="s">
        <v>924</v>
      </c>
      <c r="D181" s="845"/>
      <c r="E181" s="890"/>
    </row>
    <row r="182" spans="1:5" ht="45.95" customHeight="1" x14ac:dyDescent="0.25">
      <c r="A182" s="165">
        <f>A181+0.001</f>
        <v>6.027000000000009</v>
      </c>
      <c r="B182" s="94" t="s">
        <v>354</v>
      </c>
      <c r="C182" s="1" t="s">
        <v>641</v>
      </c>
      <c r="D182" s="845"/>
      <c r="E182" s="890"/>
    </row>
    <row r="183" spans="1:5" ht="45" x14ac:dyDescent="0.25">
      <c r="A183" s="165">
        <f t="shared" si="6"/>
        <v>6.0280000000000094</v>
      </c>
      <c r="B183" s="94" t="s">
        <v>354</v>
      </c>
      <c r="C183" s="109" t="s">
        <v>367</v>
      </c>
      <c r="D183" s="845"/>
      <c r="E183" s="890"/>
    </row>
    <row r="184" spans="1:5" ht="45.75" customHeight="1" x14ac:dyDescent="0.25">
      <c r="A184" s="165">
        <f t="shared" si="6"/>
        <v>6.0290000000000097</v>
      </c>
      <c r="B184" s="94" t="s">
        <v>354</v>
      </c>
      <c r="C184" s="1" t="s">
        <v>368</v>
      </c>
      <c r="D184" s="845"/>
      <c r="E184" s="890"/>
    </row>
    <row r="185" spans="1:5" ht="45" x14ac:dyDescent="0.25">
      <c r="A185" s="165">
        <f t="shared" si="6"/>
        <v>6.03000000000001</v>
      </c>
      <c r="B185" s="94" t="s">
        <v>354</v>
      </c>
      <c r="C185" s="1" t="s">
        <v>369</v>
      </c>
      <c r="D185" s="845"/>
      <c r="E185" s="890"/>
    </row>
    <row r="186" spans="1:5" ht="47.1" customHeight="1" thickBot="1" x14ac:dyDescent="0.3">
      <c r="A186" s="178">
        <f>A185+0.001</f>
        <v>6.0310000000000104</v>
      </c>
      <c r="B186" s="127" t="s">
        <v>354</v>
      </c>
      <c r="C186" s="128" t="s">
        <v>642</v>
      </c>
      <c r="D186" s="850"/>
      <c r="E186" s="889"/>
    </row>
    <row r="187" spans="1:5" x14ac:dyDescent="0.25">
      <c r="A187" s="20"/>
      <c r="B187" s="20"/>
      <c r="D187" s="20"/>
    </row>
    <row r="188" spans="1:5" x14ac:dyDescent="0.25">
      <c r="A188" s="20"/>
      <c r="B188" s="20"/>
      <c r="D188" s="20"/>
    </row>
    <row r="189" spans="1:5" x14ac:dyDescent="0.25">
      <c r="A189" s="20"/>
      <c r="B189" s="20"/>
      <c r="D189" s="20"/>
    </row>
    <row r="190" spans="1:5" x14ac:dyDescent="0.25">
      <c r="A190" s="20"/>
      <c r="B190" s="20"/>
      <c r="D190" s="20"/>
    </row>
    <row r="191" spans="1:5" x14ac:dyDescent="0.25">
      <c r="A191" s="20"/>
      <c r="B191" s="20"/>
      <c r="D191" s="20"/>
    </row>
    <row r="192" spans="1:5" x14ac:dyDescent="0.25">
      <c r="A192" s="20"/>
      <c r="B192" s="20"/>
      <c r="D192" s="20"/>
    </row>
    <row r="193" spans="1:4" x14ac:dyDescent="0.25">
      <c r="A193" s="20"/>
      <c r="B193" s="20"/>
      <c r="D193" s="20"/>
    </row>
    <row r="194" spans="1:4" x14ac:dyDescent="0.25">
      <c r="A194" s="20"/>
      <c r="B194" s="20"/>
      <c r="D194" s="20"/>
    </row>
    <row r="195" spans="1:4" x14ac:dyDescent="0.25">
      <c r="A195" s="20"/>
      <c r="B195" s="20"/>
      <c r="D195" s="20"/>
    </row>
    <row r="196" spans="1:4" x14ac:dyDescent="0.25">
      <c r="A196" s="20"/>
      <c r="B196" s="20"/>
      <c r="D196" s="20"/>
    </row>
    <row r="197" spans="1:4" x14ac:dyDescent="0.25">
      <c r="A197" s="20"/>
      <c r="B197" s="20"/>
      <c r="D197" s="20"/>
    </row>
    <row r="198" spans="1:4" x14ac:dyDescent="0.25">
      <c r="A198" s="20"/>
      <c r="B198" s="20"/>
      <c r="D198" s="20"/>
    </row>
    <row r="199" spans="1:4" x14ac:dyDescent="0.25">
      <c r="A199" s="20"/>
      <c r="B199" s="20"/>
      <c r="D199" s="20"/>
    </row>
    <row r="200" spans="1:4" x14ac:dyDescent="0.25">
      <c r="A200" s="20"/>
      <c r="B200" s="20"/>
      <c r="D200" s="20"/>
    </row>
    <row r="201" spans="1:4" x14ac:dyDescent="0.25">
      <c r="A201" s="20"/>
      <c r="B201" s="20"/>
      <c r="D201" s="20"/>
    </row>
    <row r="202" spans="1:4" x14ac:dyDescent="0.25">
      <c r="A202" s="20"/>
      <c r="B202" s="20"/>
      <c r="D202" s="20"/>
    </row>
    <row r="203" spans="1:4" x14ac:dyDescent="0.25">
      <c r="A203" s="20"/>
      <c r="B203" s="20"/>
      <c r="D203" s="20"/>
    </row>
    <row r="204" spans="1:4" x14ac:dyDescent="0.25">
      <c r="A204" s="20"/>
      <c r="B204" s="20"/>
      <c r="D204" s="20"/>
    </row>
    <row r="205" spans="1:4" x14ac:dyDescent="0.25">
      <c r="A205" s="20"/>
      <c r="B205" s="20"/>
      <c r="D205" s="20"/>
    </row>
    <row r="206" spans="1:4" x14ac:dyDescent="0.25">
      <c r="A206" s="20"/>
      <c r="B206" s="20"/>
      <c r="D206" s="20"/>
    </row>
    <row r="207" spans="1:4" x14ac:dyDescent="0.25">
      <c r="A207" s="192"/>
      <c r="B207" s="193"/>
    </row>
    <row r="208" spans="1:4" x14ac:dyDescent="0.25">
      <c r="A208" s="192"/>
      <c r="B208" s="193"/>
    </row>
    <row r="209" spans="1:2" x14ac:dyDescent="0.25">
      <c r="A209" s="192"/>
      <c r="B209" s="193"/>
    </row>
    <row r="210" spans="1:2" x14ac:dyDescent="0.25">
      <c r="A210" s="192"/>
      <c r="B210" s="193"/>
    </row>
    <row r="211" spans="1:2" x14ac:dyDescent="0.25">
      <c r="A211" s="192"/>
      <c r="B211" s="193"/>
    </row>
    <row r="212" spans="1:2" x14ac:dyDescent="0.25">
      <c r="A212" s="192"/>
      <c r="B212" s="193"/>
    </row>
    <row r="213" spans="1:2" x14ac:dyDescent="0.25">
      <c r="A213" s="192"/>
      <c r="B213" s="193"/>
    </row>
    <row r="214" spans="1:2" x14ac:dyDescent="0.25">
      <c r="A214" s="192"/>
      <c r="B214" s="193"/>
    </row>
    <row r="215" spans="1:2" x14ac:dyDescent="0.25">
      <c r="A215" s="192"/>
      <c r="B215" s="193"/>
    </row>
    <row r="216" spans="1:2" x14ac:dyDescent="0.25">
      <c r="A216" s="192"/>
      <c r="B216" s="193"/>
    </row>
    <row r="217" spans="1:2" x14ac:dyDescent="0.25">
      <c r="A217" s="192"/>
      <c r="B217" s="193"/>
    </row>
    <row r="218" spans="1:2" x14ac:dyDescent="0.25">
      <c r="A218" s="192"/>
      <c r="B218" s="193"/>
    </row>
    <row r="219" spans="1:2" x14ac:dyDescent="0.25">
      <c r="A219" s="192"/>
      <c r="B219" s="193"/>
    </row>
    <row r="220" spans="1:2" x14ac:dyDescent="0.25">
      <c r="A220" s="192"/>
      <c r="B220" s="193"/>
    </row>
    <row r="221" spans="1:2" x14ac:dyDescent="0.25">
      <c r="A221" s="192"/>
      <c r="B221" s="193"/>
    </row>
    <row r="222" spans="1:2" x14ac:dyDescent="0.25">
      <c r="A222" s="192"/>
      <c r="B222" s="193"/>
    </row>
    <row r="223" spans="1:2" x14ac:dyDescent="0.25">
      <c r="A223" s="192"/>
      <c r="B223" s="193"/>
    </row>
    <row r="224" spans="1:2" x14ac:dyDescent="0.25">
      <c r="A224" s="192"/>
      <c r="B224" s="193"/>
    </row>
    <row r="225" spans="1:2" x14ac:dyDescent="0.25">
      <c r="A225" s="192"/>
      <c r="B225" s="193"/>
    </row>
    <row r="226" spans="1:2" x14ac:dyDescent="0.25">
      <c r="A226" s="192"/>
      <c r="B226" s="193"/>
    </row>
    <row r="227" spans="1:2" x14ac:dyDescent="0.25">
      <c r="A227" s="192"/>
      <c r="B227" s="193"/>
    </row>
    <row r="228" spans="1:2" x14ac:dyDescent="0.25">
      <c r="A228" s="192"/>
      <c r="B228" s="193"/>
    </row>
    <row r="229" spans="1:2" x14ac:dyDescent="0.25">
      <c r="A229" s="192"/>
      <c r="B229" s="193"/>
    </row>
    <row r="230" spans="1:2" x14ac:dyDescent="0.25">
      <c r="A230" s="192"/>
      <c r="B230" s="193"/>
    </row>
    <row r="231" spans="1:2" x14ac:dyDescent="0.25">
      <c r="A231" s="192"/>
      <c r="B231" s="193"/>
    </row>
    <row r="232" spans="1:2" x14ac:dyDescent="0.25">
      <c r="A232" s="192"/>
      <c r="B232" s="193"/>
    </row>
    <row r="233" spans="1:2" x14ac:dyDescent="0.25">
      <c r="A233" s="192"/>
      <c r="B233" s="193"/>
    </row>
    <row r="234" spans="1:2" x14ac:dyDescent="0.25">
      <c r="A234" s="192"/>
      <c r="B234" s="193"/>
    </row>
    <row r="235" spans="1:2" x14ac:dyDescent="0.25">
      <c r="A235" s="192"/>
      <c r="B235" s="193"/>
    </row>
    <row r="236" spans="1:2" x14ac:dyDescent="0.25">
      <c r="A236" s="192"/>
      <c r="B236" s="193"/>
    </row>
    <row r="237" spans="1:2" x14ac:dyDescent="0.25">
      <c r="A237" s="192"/>
      <c r="B237" s="193"/>
    </row>
    <row r="238" spans="1:2" x14ac:dyDescent="0.25">
      <c r="A238" s="192"/>
      <c r="B238" s="193"/>
    </row>
    <row r="239" spans="1:2" x14ac:dyDescent="0.25">
      <c r="A239" s="192"/>
      <c r="B239" s="193"/>
    </row>
    <row r="240" spans="1:2" x14ac:dyDescent="0.25">
      <c r="A240" s="192"/>
      <c r="B240" s="193"/>
    </row>
    <row r="241" spans="1:2" x14ac:dyDescent="0.25">
      <c r="A241" s="192"/>
      <c r="B241" s="193"/>
    </row>
    <row r="242" spans="1:2" x14ac:dyDescent="0.25">
      <c r="A242" s="192"/>
      <c r="B242" s="193"/>
    </row>
    <row r="243" spans="1:2" x14ac:dyDescent="0.25">
      <c r="A243" s="192"/>
      <c r="B243" s="193"/>
    </row>
    <row r="247" spans="1:2" x14ac:dyDescent="0.25">
      <c r="A247" s="192"/>
      <c r="B247" s="193"/>
    </row>
    <row r="248" spans="1:2" x14ac:dyDescent="0.25">
      <c r="A248" s="192"/>
      <c r="B248" s="193"/>
    </row>
    <row r="249" spans="1:2" x14ac:dyDescent="0.25">
      <c r="A249" s="192"/>
      <c r="B249" s="193"/>
    </row>
    <row r="250" spans="1:2" x14ac:dyDescent="0.25">
      <c r="A250" s="192"/>
      <c r="B250" s="193"/>
    </row>
    <row r="251" spans="1:2" x14ac:dyDescent="0.25">
      <c r="A251" s="192"/>
      <c r="B251" s="193"/>
    </row>
    <row r="252" spans="1:2" x14ac:dyDescent="0.25">
      <c r="A252" s="192"/>
      <c r="B252" s="193"/>
    </row>
    <row r="253" spans="1:2" x14ac:dyDescent="0.25">
      <c r="A253" s="192"/>
      <c r="B253" s="193"/>
    </row>
    <row r="254" spans="1:2" x14ac:dyDescent="0.25">
      <c r="A254" s="192"/>
      <c r="B254" s="193"/>
    </row>
    <row r="255" spans="1:2" x14ac:dyDescent="0.25">
      <c r="A255" s="192"/>
      <c r="B255" s="193"/>
    </row>
    <row r="256" spans="1:2" x14ac:dyDescent="0.25">
      <c r="A256" s="192"/>
      <c r="B256" s="193"/>
    </row>
    <row r="257" spans="1:2" x14ac:dyDescent="0.25">
      <c r="A257" s="192"/>
      <c r="B257" s="193"/>
    </row>
    <row r="258" spans="1:2" x14ac:dyDescent="0.25">
      <c r="A258" s="192"/>
      <c r="B258" s="193"/>
    </row>
    <row r="259" spans="1:2" x14ac:dyDescent="0.25">
      <c r="A259" s="192"/>
      <c r="B259" s="193"/>
    </row>
    <row r="260" spans="1:2" x14ac:dyDescent="0.25">
      <c r="A260" s="192"/>
      <c r="B260" s="193"/>
    </row>
    <row r="261" spans="1:2" x14ac:dyDescent="0.25">
      <c r="A261" s="192"/>
      <c r="B261" s="193"/>
    </row>
    <row r="262" spans="1:2" x14ac:dyDescent="0.25">
      <c r="A262" s="192"/>
      <c r="B262" s="193"/>
    </row>
    <row r="379" spans="1:5" s="196" customFormat="1" x14ac:dyDescent="0.25">
      <c r="A379" s="194"/>
      <c r="B379" s="195"/>
      <c r="C379" s="20"/>
      <c r="D379" s="193"/>
      <c r="E379" s="20"/>
    </row>
    <row r="406" spans="1:6" s="193" customFormat="1" x14ac:dyDescent="0.25">
      <c r="A406" s="194"/>
      <c r="B406" s="195"/>
      <c r="C406" s="156"/>
      <c r="E406" s="20"/>
      <c r="F406" s="20"/>
    </row>
    <row r="407" spans="1:6" s="193" customFormat="1" x14ac:dyDescent="0.25">
      <c r="A407" s="194"/>
      <c r="B407" s="195"/>
      <c r="C407" s="156"/>
      <c r="E407" s="20"/>
      <c r="F407" s="20"/>
    </row>
    <row r="408" spans="1:6" s="193" customFormat="1" x14ac:dyDescent="0.25">
      <c r="A408" s="194"/>
      <c r="B408" s="195"/>
      <c r="C408" s="156"/>
      <c r="E408" s="20"/>
      <c r="F408" s="20"/>
    </row>
    <row r="409" spans="1:6" s="193" customFormat="1" x14ac:dyDescent="0.25">
      <c r="A409" s="194"/>
      <c r="B409" s="195"/>
      <c r="C409" s="156"/>
      <c r="E409" s="20"/>
      <c r="F409" s="20"/>
    </row>
    <row r="410" spans="1:6" s="193" customFormat="1" x14ac:dyDescent="0.25">
      <c r="A410" s="194"/>
      <c r="B410" s="195"/>
      <c r="C410" s="156"/>
      <c r="E410" s="20"/>
      <c r="F410" s="20"/>
    </row>
    <row r="411" spans="1:6" s="193" customFormat="1" x14ac:dyDescent="0.25">
      <c r="A411" s="194"/>
      <c r="B411" s="195"/>
      <c r="C411" s="156"/>
      <c r="E411" s="20"/>
      <c r="F411" s="20"/>
    </row>
    <row r="412" spans="1:6" s="193" customFormat="1" x14ac:dyDescent="0.25">
      <c r="A412" s="194"/>
      <c r="B412" s="195"/>
      <c r="C412" s="156"/>
      <c r="E412" s="20"/>
      <c r="F412" s="20"/>
    </row>
    <row r="413" spans="1:6" s="193" customFormat="1" x14ac:dyDescent="0.25">
      <c r="A413" s="194"/>
      <c r="B413" s="195"/>
      <c r="C413" s="156"/>
      <c r="E413" s="20"/>
      <c r="F413" s="20"/>
    </row>
    <row r="414" spans="1:6" s="193" customFormat="1" x14ac:dyDescent="0.25">
      <c r="A414" s="194"/>
      <c r="B414" s="195"/>
      <c r="C414" s="156"/>
      <c r="E414" s="20"/>
      <c r="F414" s="20"/>
    </row>
    <row r="415" spans="1:6" s="193" customFormat="1" x14ac:dyDescent="0.25">
      <c r="A415" s="194"/>
      <c r="B415" s="195"/>
      <c r="C415" s="156"/>
      <c r="E415" s="20"/>
      <c r="F415" s="20"/>
    </row>
    <row r="416" spans="1:6" s="193" customFormat="1" x14ac:dyDescent="0.25">
      <c r="A416" s="194"/>
      <c r="B416" s="195"/>
      <c r="C416" s="156"/>
      <c r="E416" s="20"/>
      <c r="F416" s="20"/>
    </row>
    <row r="417" spans="1:6" s="193" customFormat="1" x14ac:dyDescent="0.25">
      <c r="A417" s="194"/>
      <c r="B417" s="195"/>
      <c r="C417" s="156"/>
      <c r="E417" s="20"/>
      <c r="F417" s="20"/>
    </row>
    <row r="418" spans="1:6" s="193" customFormat="1" x14ac:dyDescent="0.25">
      <c r="A418" s="194"/>
      <c r="B418" s="195"/>
      <c r="C418" s="156"/>
      <c r="E418" s="20"/>
      <c r="F418" s="20"/>
    </row>
    <row r="419" spans="1:6" s="193" customFormat="1" x14ac:dyDescent="0.25">
      <c r="A419" s="194"/>
      <c r="B419" s="195"/>
      <c r="C419" s="156"/>
      <c r="E419" s="20"/>
      <c r="F419" s="20"/>
    </row>
    <row r="420" spans="1:6" s="193" customFormat="1" x14ac:dyDescent="0.25">
      <c r="A420" s="194"/>
      <c r="B420" s="195"/>
      <c r="C420" s="156"/>
      <c r="E420" s="20"/>
      <c r="F420" s="20"/>
    </row>
    <row r="421" spans="1:6" s="193" customFormat="1" x14ac:dyDescent="0.25">
      <c r="A421" s="194"/>
      <c r="B421" s="195"/>
      <c r="C421" s="156"/>
      <c r="E421" s="20"/>
      <c r="F421" s="20"/>
    </row>
    <row r="422" spans="1:6" s="193" customFormat="1" x14ac:dyDescent="0.25">
      <c r="A422" s="194"/>
      <c r="B422" s="195"/>
      <c r="C422" s="156"/>
      <c r="E422" s="20"/>
      <c r="F422" s="20"/>
    </row>
    <row r="423" spans="1:6" s="193" customFormat="1" x14ac:dyDescent="0.25">
      <c r="A423" s="194"/>
      <c r="B423" s="195"/>
      <c r="C423" s="156"/>
      <c r="E423" s="20"/>
      <c r="F423" s="20"/>
    </row>
    <row r="424" spans="1:6" s="193" customFormat="1" x14ac:dyDescent="0.25">
      <c r="A424" s="194"/>
      <c r="B424" s="195"/>
      <c r="C424" s="156"/>
      <c r="E424" s="20"/>
      <c r="F424" s="20"/>
    </row>
    <row r="425" spans="1:6" s="193" customFormat="1" x14ac:dyDescent="0.25">
      <c r="A425" s="194"/>
      <c r="B425" s="195"/>
      <c r="C425" s="156"/>
      <c r="E425" s="20"/>
      <c r="F425" s="20"/>
    </row>
    <row r="426" spans="1:6" s="193" customFormat="1" x14ac:dyDescent="0.25">
      <c r="A426" s="194"/>
      <c r="B426" s="195"/>
      <c r="C426" s="156"/>
      <c r="E426" s="20"/>
      <c r="F426" s="20"/>
    </row>
    <row r="427" spans="1:6" s="193" customFormat="1" x14ac:dyDescent="0.25">
      <c r="A427" s="194"/>
      <c r="B427" s="195"/>
      <c r="C427" s="156"/>
      <c r="E427" s="20"/>
      <c r="F427" s="20"/>
    </row>
    <row r="428" spans="1:6" s="193" customFormat="1" x14ac:dyDescent="0.25">
      <c r="A428" s="194"/>
      <c r="B428" s="195"/>
      <c r="C428" s="156"/>
      <c r="E428" s="20"/>
      <c r="F428" s="20"/>
    </row>
    <row r="429" spans="1:6" s="193" customFormat="1" x14ac:dyDescent="0.25">
      <c r="A429" s="194"/>
      <c r="B429" s="195"/>
      <c r="C429" s="156"/>
      <c r="E429" s="20"/>
      <c r="F429" s="20"/>
    </row>
    <row r="430" spans="1:6" s="193" customFormat="1" x14ac:dyDescent="0.25">
      <c r="A430" s="194"/>
      <c r="B430" s="195"/>
      <c r="C430" s="156"/>
      <c r="E430" s="20"/>
      <c r="F430" s="20"/>
    </row>
    <row r="431" spans="1:6" s="193" customFormat="1" x14ac:dyDescent="0.25">
      <c r="A431" s="194"/>
      <c r="B431" s="195"/>
      <c r="C431" s="156"/>
      <c r="E431" s="20"/>
      <c r="F431" s="20"/>
    </row>
    <row r="432" spans="1:6" s="193" customFormat="1" x14ac:dyDescent="0.25">
      <c r="A432" s="194"/>
      <c r="B432" s="195"/>
      <c r="C432" s="156"/>
      <c r="E432" s="20"/>
      <c r="F432" s="20"/>
    </row>
    <row r="433" spans="1:6" s="193" customFormat="1" x14ac:dyDescent="0.25">
      <c r="A433" s="194"/>
      <c r="B433" s="195"/>
      <c r="C433" s="156"/>
      <c r="E433" s="20"/>
      <c r="F433" s="20"/>
    </row>
    <row r="434" spans="1:6" s="193" customFormat="1" x14ac:dyDescent="0.25">
      <c r="A434" s="194"/>
      <c r="B434" s="195"/>
      <c r="C434" s="156"/>
      <c r="E434" s="20"/>
      <c r="F434" s="20"/>
    </row>
    <row r="435" spans="1:6" s="193" customFormat="1" x14ac:dyDescent="0.25">
      <c r="A435" s="194"/>
      <c r="B435" s="195"/>
      <c r="C435" s="156"/>
      <c r="E435" s="20"/>
      <c r="F435" s="20"/>
    </row>
    <row r="436" spans="1:6" s="193" customFormat="1" x14ac:dyDescent="0.25">
      <c r="A436" s="194"/>
      <c r="B436" s="195"/>
      <c r="C436" s="156"/>
      <c r="E436" s="20"/>
      <c r="F436" s="20"/>
    </row>
    <row r="437" spans="1:6" s="193" customFormat="1" x14ac:dyDescent="0.25">
      <c r="A437" s="194"/>
      <c r="B437" s="195"/>
      <c r="C437" s="156"/>
      <c r="E437" s="20"/>
      <c r="F437" s="20"/>
    </row>
    <row r="438" spans="1:6" s="193" customFormat="1" x14ac:dyDescent="0.25">
      <c r="A438" s="194"/>
      <c r="B438" s="195"/>
      <c r="C438" s="156"/>
      <c r="E438" s="20"/>
      <c r="F438" s="20"/>
    </row>
    <row r="439" spans="1:6" s="193" customFormat="1" x14ac:dyDescent="0.25">
      <c r="A439" s="194"/>
      <c r="B439" s="195"/>
      <c r="C439" s="156"/>
      <c r="E439" s="20"/>
      <c r="F439" s="20"/>
    </row>
    <row r="440" spans="1:6" s="193" customFormat="1" x14ac:dyDescent="0.25">
      <c r="A440" s="194"/>
      <c r="B440" s="195"/>
      <c r="C440" s="156"/>
      <c r="E440" s="20"/>
      <c r="F440" s="20"/>
    </row>
    <row r="441" spans="1:6" s="193" customFormat="1" x14ac:dyDescent="0.25">
      <c r="A441" s="194"/>
      <c r="B441" s="195"/>
      <c r="C441" s="156"/>
      <c r="E441" s="20"/>
      <c r="F441" s="20"/>
    </row>
    <row r="442" spans="1:6" s="193" customFormat="1" x14ac:dyDescent="0.25">
      <c r="A442" s="194"/>
      <c r="B442" s="195"/>
      <c r="C442" s="156"/>
      <c r="E442" s="20"/>
      <c r="F442" s="20"/>
    </row>
    <row r="443" spans="1:6" s="193" customFormat="1" x14ac:dyDescent="0.25">
      <c r="A443" s="194"/>
      <c r="B443" s="195"/>
      <c r="C443" s="156"/>
      <c r="E443" s="20"/>
      <c r="F443" s="20"/>
    </row>
    <row r="444" spans="1:6" s="193" customFormat="1" x14ac:dyDescent="0.25">
      <c r="A444" s="194"/>
      <c r="B444" s="195"/>
      <c r="C444" s="156"/>
      <c r="E444" s="20"/>
      <c r="F444" s="20"/>
    </row>
  </sheetData>
  <mergeCells count="9">
    <mergeCell ref="A127:E127"/>
    <mergeCell ref="A144:E144"/>
    <mergeCell ref="A154:E154"/>
    <mergeCell ref="A1:E1"/>
    <mergeCell ref="A2:E2"/>
    <mergeCell ref="A3:E3"/>
    <mergeCell ref="A4:E4"/>
    <mergeCell ref="A15:E15"/>
    <mergeCell ref="A109:E109"/>
  </mergeCells>
  <conditionalFormatting sqref="D1:D1048576">
    <cfRule type="cellIs" dxfId="4" priority="1" operator="equal">
      <formula>"Read and Do Not Agree"</formula>
    </cfRule>
  </conditionalFormatting>
  <printOptions horizontalCentered="1"/>
  <pageMargins left="0.17" right="0.17" top="0.55000000000000004" bottom="0.19" header="0.15" footer="0.15"/>
  <pageSetup scale="67" fitToHeight="0" orientation="portrait" r:id="rId1"/>
  <headerFooter>
    <oddHeader>&amp;C&amp;"Verdana,Bold"Fairfax County Sheriff's Office 
Attachment 1 - Mandatory Requirements</oddHeader>
    <oddFooter>&amp;C&amp;8Page &amp;P of &amp;N</oddFooter>
  </headerFooter>
  <rowBreaks count="2" manualBreakCount="2">
    <brk id="14" max="16383" man="1"/>
    <brk id="15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5FBA95A-D935-483D-9099-E6904922688C}">
          <x14:formula1>
            <xm:f>'A. Bidder Instructions'!$A$26:$A$27</xm:f>
          </x14:formula1>
          <xm:sqref>D6:D14 D111:D126 D146:D153 D17:D108 D156:D186 D129:D143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CA9CB-2183-4129-8229-8149F9C0B592}">
  <sheetPr>
    <tabColor rgb="FF7030A0"/>
    <pageSetUpPr fitToPage="1"/>
  </sheetPr>
  <dimension ref="A1:F334"/>
  <sheetViews>
    <sheetView showGridLines="0" topLeftCell="A90" zoomScaleNormal="100" workbookViewId="0">
      <selection sqref="A1:E1"/>
    </sheetView>
  </sheetViews>
  <sheetFormatPr defaultColWidth="10.42578125" defaultRowHeight="12.75" x14ac:dyDescent="0.25"/>
  <cols>
    <col min="1" max="1" width="12.28515625" style="194" customWidth="1"/>
    <col min="2" max="2" width="18.5703125" style="195" customWidth="1"/>
    <col min="3" max="3" width="68.140625" style="20" customWidth="1"/>
    <col min="4" max="4" width="18.5703125" style="20" customWidth="1"/>
    <col min="5" max="5" width="38.5703125" style="20" customWidth="1"/>
    <col min="6" max="6" width="20.85546875" style="20" customWidth="1"/>
    <col min="7" max="16384" width="10.42578125" style="20"/>
  </cols>
  <sheetData>
    <row r="1" spans="1:5" s="179" customFormat="1" ht="18" customHeight="1" x14ac:dyDescent="0.25">
      <c r="A1" s="511" t="s">
        <v>370</v>
      </c>
      <c r="B1" s="512"/>
      <c r="C1" s="512"/>
      <c r="D1" s="512"/>
      <c r="E1" s="513"/>
    </row>
    <row r="2" spans="1:5" ht="93.75" customHeight="1" x14ac:dyDescent="0.25">
      <c r="A2" s="533" t="s">
        <v>821</v>
      </c>
      <c r="B2" s="534"/>
      <c r="C2" s="534"/>
      <c r="D2" s="534"/>
      <c r="E2" s="535"/>
    </row>
    <row r="3" spans="1:5" ht="4.5" customHeight="1" x14ac:dyDescent="0.25">
      <c r="A3" s="524"/>
      <c r="B3" s="525"/>
      <c r="C3" s="525"/>
      <c r="D3" s="525"/>
      <c r="E3" s="526"/>
    </row>
    <row r="4" spans="1:5" ht="20.100000000000001" customHeight="1" x14ac:dyDescent="0.25">
      <c r="A4" s="518" t="s">
        <v>371</v>
      </c>
      <c r="B4" s="519"/>
      <c r="C4" s="519"/>
      <c r="D4" s="519"/>
      <c r="E4" s="520"/>
    </row>
    <row r="5" spans="1:5" ht="25.5" customHeight="1" x14ac:dyDescent="0.25">
      <c r="A5" s="172" t="s">
        <v>31</v>
      </c>
      <c r="B5" s="22" t="s">
        <v>32</v>
      </c>
      <c r="C5" s="23" t="s">
        <v>33</v>
      </c>
      <c r="D5" s="22" t="s">
        <v>34</v>
      </c>
      <c r="E5" s="24" t="s">
        <v>35</v>
      </c>
    </row>
    <row r="6" spans="1:5" ht="45" x14ac:dyDescent="0.25">
      <c r="A6" s="163">
        <v>1.0009999999999999</v>
      </c>
      <c r="B6" s="92" t="s">
        <v>372</v>
      </c>
      <c r="C6" s="197" t="s">
        <v>643</v>
      </c>
      <c r="D6" s="851"/>
      <c r="E6" s="888"/>
    </row>
    <row r="7" spans="1:5" ht="46.5" customHeight="1" x14ac:dyDescent="0.25">
      <c r="A7" s="165">
        <f t="shared" ref="A7:A13" si="0">+A6+0.001</f>
        <v>1.0019999999999998</v>
      </c>
      <c r="B7" s="94" t="s">
        <v>372</v>
      </c>
      <c r="C7" s="191" t="s">
        <v>373</v>
      </c>
      <c r="D7" s="851"/>
      <c r="E7" s="890"/>
    </row>
    <row r="8" spans="1:5" ht="75" x14ac:dyDescent="0.25">
      <c r="A8" s="165">
        <f t="shared" si="0"/>
        <v>1.0029999999999997</v>
      </c>
      <c r="B8" s="94" t="s">
        <v>372</v>
      </c>
      <c r="C8" s="31" t="s">
        <v>926</v>
      </c>
      <c r="D8" s="851"/>
      <c r="E8" s="890"/>
    </row>
    <row r="9" spans="1:5" ht="35.25" customHeight="1" x14ac:dyDescent="0.25">
      <c r="A9" s="165">
        <f t="shared" si="0"/>
        <v>1.0039999999999996</v>
      </c>
      <c r="B9" s="94" t="s">
        <v>372</v>
      </c>
      <c r="C9" s="191" t="s">
        <v>927</v>
      </c>
      <c r="D9" s="851"/>
      <c r="E9" s="890"/>
    </row>
    <row r="10" spans="1:5" ht="25.5" x14ac:dyDescent="0.25">
      <c r="A10" s="165">
        <f t="shared" si="0"/>
        <v>1.0049999999999994</v>
      </c>
      <c r="B10" s="94" t="s">
        <v>372</v>
      </c>
      <c r="C10" s="105" t="s">
        <v>374</v>
      </c>
      <c r="D10" s="851"/>
      <c r="E10" s="890"/>
    </row>
    <row r="11" spans="1:5" ht="45" x14ac:dyDescent="0.25">
      <c r="A11" s="165">
        <f t="shared" si="0"/>
        <v>1.0059999999999993</v>
      </c>
      <c r="B11" s="94" t="s">
        <v>372</v>
      </c>
      <c r="C11" s="105" t="s">
        <v>928</v>
      </c>
      <c r="D11" s="851"/>
      <c r="E11" s="890"/>
    </row>
    <row r="12" spans="1:5" ht="75" x14ac:dyDescent="0.25">
      <c r="A12" s="165">
        <f t="shared" si="0"/>
        <v>1.0069999999999992</v>
      </c>
      <c r="B12" s="94" t="s">
        <v>372</v>
      </c>
      <c r="C12" s="191" t="s">
        <v>929</v>
      </c>
      <c r="D12" s="851"/>
      <c r="E12" s="890"/>
    </row>
    <row r="13" spans="1:5" ht="60" x14ac:dyDescent="0.25">
      <c r="A13" s="164">
        <f t="shared" si="0"/>
        <v>1.0079999999999991</v>
      </c>
      <c r="B13" s="115" t="s">
        <v>372</v>
      </c>
      <c r="C13" s="142" t="s">
        <v>930</v>
      </c>
      <c r="D13" s="851"/>
      <c r="E13" s="891"/>
    </row>
    <row r="14" spans="1:5" ht="20.100000000000001" customHeight="1" x14ac:dyDescent="0.25">
      <c r="A14" s="518" t="s">
        <v>375</v>
      </c>
      <c r="B14" s="519"/>
      <c r="C14" s="519"/>
      <c r="D14" s="519"/>
      <c r="E14" s="520"/>
    </row>
    <row r="15" spans="1:5" ht="25.5" x14ac:dyDescent="0.25">
      <c r="A15" s="172" t="s">
        <v>31</v>
      </c>
      <c r="B15" s="22" t="s">
        <v>32</v>
      </c>
      <c r="C15" s="23" t="s">
        <v>33</v>
      </c>
      <c r="D15" s="22" t="s">
        <v>34</v>
      </c>
      <c r="E15" s="24" t="s">
        <v>35</v>
      </c>
    </row>
    <row r="16" spans="1:5" ht="135" x14ac:dyDescent="0.25">
      <c r="A16" s="163">
        <v>2.0009999999999999</v>
      </c>
      <c r="B16" s="92" t="s">
        <v>376</v>
      </c>
      <c r="C16" s="198" t="s">
        <v>1007</v>
      </c>
      <c r="D16" s="852"/>
      <c r="E16" s="888"/>
    </row>
    <row r="17" spans="1:5" ht="62.25" customHeight="1" x14ac:dyDescent="0.25">
      <c r="A17" s="165">
        <f>A16+0.001</f>
        <v>2.0019999999999998</v>
      </c>
      <c r="B17" s="94" t="s">
        <v>376</v>
      </c>
      <c r="C17" s="105" t="s">
        <v>676</v>
      </c>
      <c r="D17" s="852"/>
      <c r="E17" s="890"/>
    </row>
    <row r="18" spans="1:5" ht="25.5" x14ac:dyDescent="0.25">
      <c r="A18" s="165">
        <f t="shared" ref="A18:A26" si="1">+A17+0.001</f>
        <v>2.0029999999999997</v>
      </c>
      <c r="B18" s="94" t="s">
        <v>376</v>
      </c>
      <c r="C18" s="100" t="s">
        <v>377</v>
      </c>
      <c r="D18" s="852"/>
      <c r="E18" s="890"/>
    </row>
    <row r="19" spans="1:5" ht="25.5" x14ac:dyDescent="0.25">
      <c r="A19" s="165">
        <f t="shared" si="1"/>
        <v>2.0039999999999996</v>
      </c>
      <c r="B19" s="94" t="s">
        <v>376</v>
      </c>
      <c r="C19" s="100" t="s">
        <v>378</v>
      </c>
      <c r="D19" s="852"/>
      <c r="E19" s="890"/>
    </row>
    <row r="20" spans="1:5" ht="30" x14ac:dyDescent="0.25">
      <c r="A20" s="165">
        <f t="shared" si="1"/>
        <v>2.0049999999999994</v>
      </c>
      <c r="B20" s="94" t="s">
        <v>376</v>
      </c>
      <c r="C20" s="100" t="s">
        <v>379</v>
      </c>
      <c r="D20" s="852"/>
      <c r="E20" s="890"/>
    </row>
    <row r="21" spans="1:5" ht="25.5" x14ac:dyDescent="0.25">
      <c r="A21" s="165">
        <f t="shared" si="1"/>
        <v>2.0059999999999993</v>
      </c>
      <c r="B21" s="94" t="s">
        <v>376</v>
      </c>
      <c r="C21" s="100" t="s">
        <v>380</v>
      </c>
      <c r="D21" s="852"/>
      <c r="E21" s="890"/>
    </row>
    <row r="22" spans="1:5" ht="60" x14ac:dyDescent="0.25">
      <c r="A22" s="165">
        <f t="shared" si="1"/>
        <v>2.0069999999999992</v>
      </c>
      <c r="B22" s="94" t="s">
        <v>376</v>
      </c>
      <c r="C22" s="100" t="s">
        <v>381</v>
      </c>
      <c r="D22" s="852"/>
      <c r="E22" s="890"/>
    </row>
    <row r="23" spans="1:5" ht="30" x14ac:dyDescent="0.25">
      <c r="A23" s="165">
        <f t="shared" si="1"/>
        <v>2.0079999999999991</v>
      </c>
      <c r="B23" s="94" t="s">
        <v>376</v>
      </c>
      <c r="C23" s="100" t="s">
        <v>931</v>
      </c>
      <c r="D23" s="852"/>
      <c r="E23" s="890"/>
    </row>
    <row r="24" spans="1:5" ht="45" x14ac:dyDescent="0.25">
      <c r="A24" s="165">
        <f t="shared" si="1"/>
        <v>2.008999999999999</v>
      </c>
      <c r="B24" s="94" t="s">
        <v>376</v>
      </c>
      <c r="C24" s="100" t="s">
        <v>644</v>
      </c>
      <c r="D24" s="852"/>
      <c r="E24" s="890"/>
    </row>
    <row r="25" spans="1:5" ht="45" x14ac:dyDescent="0.25">
      <c r="A25" s="165">
        <f t="shared" si="1"/>
        <v>2.0099999999999989</v>
      </c>
      <c r="B25" s="94" t="s">
        <v>376</v>
      </c>
      <c r="C25" s="1" t="s">
        <v>645</v>
      </c>
      <c r="D25" s="852"/>
      <c r="E25" s="890"/>
    </row>
    <row r="26" spans="1:5" ht="90" x14ac:dyDescent="0.25">
      <c r="A26" s="165">
        <f t="shared" si="1"/>
        <v>2.0109999999999988</v>
      </c>
      <c r="B26" s="94" t="s">
        <v>376</v>
      </c>
      <c r="C26" s="191" t="s">
        <v>939</v>
      </c>
      <c r="D26" s="852"/>
      <c r="E26" s="206"/>
    </row>
    <row r="27" spans="1:5" ht="20.100000000000001" customHeight="1" x14ac:dyDescent="0.25">
      <c r="A27" s="518" t="s">
        <v>932</v>
      </c>
      <c r="B27" s="519"/>
      <c r="C27" s="519"/>
      <c r="D27" s="519"/>
      <c r="E27" s="520"/>
    </row>
    <row r="28" spans="1:5" ht="25.5" x14ac:dyDescent="0.25">
      <c r="A28" s="172" t="s">
        <v>31</v>
      </c>
      <c r="B28" s="22" t="s">
        <v>32</v>
      </c>
      <c r="C28" s="23" t="s">
        <v>33</v>
      </c>
      <c r="D28" s="22" t="s">
        <v>34</v>
      </c>
      <c r="E28" s="24" t="s">
        <v>35</v>
      </c>
    </row>
    <row r="29" spans="1:5" ht="45" x14ac:dyDescent="0.25">
      <c r="A29" s="199">
        <v>3.0009999999999999</v>
      </c>
      <c r="B29" s="200" t="s">
        <v>382</v>
      </c>
      <c r="C29" s="107" t="s">
        <v>933</v>
      </c>
      <c r="D29" s="845"/>
      <c r="E29" s="900"/>
    </row>
    <row r="30" spans="1:5" ht="49.5" customHeight="1" x14ac:dyDescent="0.25">
      <c r="A30" s="181">
        <f>A29+0.001</f>
        <v>3.0019999999999998</v>
      </c>
      <c r="B30" s="139" t="s">
        <v>382</v>
      </c>
      <c r="C30" s="107" t="s">
        <v>934</v>
      </c>
      <c r="D30" s="852"/>
      <c r="E30" s="901"/>
    </row>
    <row r="31" spans="1:5" ht="25.5" x14ac:dyDescent="0.25">
      <c r="A31" s="181">
        <f>A30+0.001</f>
        <v>3.0029999999999997</v>
      </c>
      <c r="B31" s="94" t="s">
        <v>382</v>
      </c>
      <c r="C31" s="107" t="s">
        <v>383</v>
      </c>
      <c r="D31" s="852"/>
      <c r="E31" s="901"/>
    </row>
    <row r="32" spans="1:5" ht="30" x14ac:dyDescent="0.25">
      <c r="A32" s="165">
        <f t="shared" ref="A32:A56" si="2">A31+0.001</f>
        <v>3.0039999999999996</v>
      </c>
      <c r="B32" s="94" t="s">
        <v>382</v>
      </c>
      <c r="C32" s="1" t="s">
        <v>384</v>
      </c>
      <c r="D32" s="852"/>
      <c r="E32" s="900"/>
    </row>
    <row r="33" spans="1:5" ht="60" x14ac:dyDescent="0.25">
      <c r="A33" s="165">
        <f t="shared" si="2"/>
        <v>3.0049999999999994</v>
      </c>
      <c r="B33" s="94" t="s">
        <v>382</v>
      </c>
      <c r="C33" s="31" t="s">
        <v>646</v>
      </c>
      <c r="D33" s="852"/>
      <c r="E33" s="900"/>
    </row>
    <row r="34" spans="1:5" ht="30" x14ac:dyDescent="0.25">
      <c r="A34" s="165">
        <f t="shared" si="2"/>
        <v>3.0059999999999993</v>
      </c>
      <c r="B34" s="94" t="s">
        <v>382</v>
      </c>
      <c r="C34" s="1" t="s">
        <v>385</v>
      </c>
      <c r="D34" s="852"/>
      <c r="E34" s="900"/>
    </row>
    <row r="35" spans="1:5" ht="25.5" x14ac:dyDescent="0.25">
      <c r="A35" s="165">
        <f t="shared" si="2"/>
        <v>3.0069999999999992</v>
      </c>
      <c r="B35" s="94" t="s">
        <v>382</v>
      </c>
      <c r="C35" s="103" t="s">
        <v>386</v>
      </c>
      <c r="D35" s="852"/>
      <c r="E35" s="900"/>
    </row>
    <row r="36" spans="1:5" ht="25.5" x14ac:dyDescent="0.25">
      <c r="A36" s="165">
        <f t="shared" si="2"/>
        <v>3.0079999999999991</v>
      </c>
      <c r="B36" s="94" t="s">
        <v>382</v>
      </c>
      <c r="C36" s="103" t="s">
        <v>387</v>
      </c>
      <c r="D36" s="852"/>
      <c r="E36" s="900"/>
    </row>
    <row r="37" spans="1:5" ht="25.5" x14ac:dyDescent="0.25">
      <c r="A37" s="165">
        <f t="shared" si="2"/>
        <v>3.008999999999999</v>
      </c>
      <c r="B37" s="94" t="s">
        <v>382</v>
      </c>
      <c r="C37" s="103" t="s">
        <v>388</v>
      </c>
      <c r="D37" s="852"/>
      <c r="E37" s="900"/>
    </row>
    <row r="38" spans="1:5" ht="25.5" x14ac:dyDescent="0.25">
      <c r="A38" s="165">
        <f t="shared" si="2"/>
        <v>3.0099999999999989</v>
      </c>
      <c r="B38" s="94" t="s">
        <v>382</v>
      </c>
      <c r="C38" s="103" t="s">
        <v>389</v>
      </c>
      <c r="D38" s="852"/>
      <c r="E38" s="900"/>
    </row>
    <row r="39" spans="1:5" ht="25.5" x14ac:dyDescent="0.25">
      <c r="A39" s="165">
        <f t="shared" si="2"/>
        <v>3.0109999999999988</v>
      </c>
      <c r="B39" s="94" t="s">
        <v>382</v>
      </c>
      <c r="C39" s="103" t="s">
        <v>390</v>
      </c>
      <c r="D39" s="852"/>
      <c r="E39" s="900"/>
    </row>
    <row r="40" spans="1:5" ht="25.5" x14ac:dyDescent="0.25">
      <c r="A40" s="165">
        <f t="shared" si="2"/>
        <v>3.0119999999999987</v>
      </c>
      <c r="B40" s="94" t="s">
        <v>382</v>
      </c>
      <c r="C40" s="103" t="s">
        <v>391</v>
      </c>
      <c r="D40" s="852"/>
      <c r="E40" s="900"/>
    </row>
    <row r="41" spans="1:5" ht="30" x14ac:dyDescent="0.25">
      <c r="A41" s="165">
        <f t="shared" si="2"/>
        <v>3.0129999999999986</v>
      </c>
      <c r="B41" s="94" t="s">
        <v>382</v>
      </c>
      <c r="C41" s="182" t="s">
        <v>392</v>
      </c>
      <c r="D41" s="852"/>
      <c r="E41" s="900"/>
    </row>
    <row r="42" spans="1:5" ht="25.5" x14ac:dyDescent="0.25">
      <c r="A42" s="165">
        <f t="shared" si="2"/>
        <v>3.0139999999999985</v>
      </c>
      <c r="B42" s="94" t="s">
        <v>382</v>
      </c>
      <c r="C42" s="103" t="s">
        <v>386</v>
      </c>
      <c r="D42" s="852"/>
      <c r="E42" s="900"/>
    </row>
    <row r="43" spans="1:5" ht="25.5" x14ac:dyDescent="0.25">
      <c r="A43" s="165">
        <f t="shared" si="2"/>
        <v>3.0149999999999983</v>
      </c>
      <c r="B43" s="94" t="s">
        <v>382</v>
      </c>
      <c r="C43" s="103" t="s">
        <v>393</v>
      </c>
      <c r="D43" s="852"/>
      <c r="E43" s="900"/>
    </row>
    <row r="44" spans="1:5" ht="25.5" x14ac:dyDescent="0.25">
      <c r="A44" s="165">
        <f t="shared" si="2"/>
        <v>3.0159999999999982</v>
      </c>
      <c r="B44" s="94" t="s">
        <v>382</v>
      </c>
      <c r="C44" s="103" t="s">
        <v>387</v>
      </c>
      <c r="D44" s="852"/>
      <c r="E44" s="900"/>
    </row>
    <row r="45" spans="1:5" ht="25.5" x14ac:dyDescent="0.25">
      <c r="A45" s="165">
        <f t="shared" si="2"/>
        <v>3.0169999999999981</v>
      </c>
      <c r="B45" s="94" t="s">
        <v>382</v>
      </c>
      <c r="C45" s="103" t="s">
        <v>394</v>
      </c>
      <c r="D45" s="852"/>
      <c r="E45" s="900"/>
    </row>
    <row r="46" spans="1:5" ht="25.5" x14ac:dyDescent="0.25">
      <c r="A46" s="165">
        <f t="shared" si="2"/>
        <v>3.017999999999998</v>
      </c>
      <c r="B46" s="94" t="s">
        <v>382</v>
      </c>
      <c r="C46" s="103" t="s">
        <v>388</v>
      </c>
      <c r="D46" s="852"/>
      <c r="E46" s="900"/>
    </row>
    <row r="47" spans="1:5" ht="25.5" x14ac:dyDescent="0.25">
      <c r="A47" s="165">
        <f t="shared" si="2"/>
        <v>3.0189999999999979</v>
      </c>
      <c r="B47" s="94" t="s">
        <v>382</v>
      </c>
      <c r="C47" s="103" t="s">
        <v>395</v>
      </c>
      <c r="D47" s="852"/>
      <c r="E47" s="900"/>
    </row>
    <row r="48" spans="1:5" ht="25.5" x14ac:dyDescent="0.25">
      <c r="A48" s="165">
        <f t="shared" si="2"/>
        <v>3.0199999999999978</v>
      </c>
      <c r="B48" s="94" t="s">
        <v>382</v>
      </c>
      <c r="C48" s="103" t="s">
        <v>396</v>
      </c>
      <c r="D48" s="852"/>
      <c r="E48" s="900"/>
    </row>
    <row r="49" spans="1:5" ht="25.5" x14ac:dyDescent="0.25">
      <c r="A49" s="165">
        <f t="shared" si="2"/>
        <v>3.0209999999999977</v>
      </c>
      <c r="B49" s="94" t="s">
        <v>382</v>
      </c>
      <c r="C49" s="103" t="s">
        <v>397</v>
      </c>
      <c r="D49" s="852"/>
      <c r="E49" s="900"/>
    </row>
    <row r="50" spans="1:5" ht="25.5" x14ac:dyDescent="0.25">
      <c r="A50" s="165">
        <f t="shared" si="2"/>
        <v>3.0219999999999976</v>
      </c>
      <c r="B50" s="94" t="s">
        <v>382</v>
      </c>
      <c r="C50" s="103" t="s">
        <v>398</v>
      </c>
      <c r="D50" s="852"/>
      <c r="E50" s="900"/>
    </row>
    <row r="51" spans="1:5" ht="25.5" x14ac:dyDescent="0.25">
      <c r="A51" s="165">
        <f t="shared" si="2"/>
        <v>3.0229999999999975</v>
      </c>
      <c r="B51" s="94" t="s">
        <v>382</v>
      </c>
      <c r="C51" s="103" t="s">
        <v>390</v>
      </c>
      <c r="D51" s="852"/>
      <c r="E51" s="900"/>
    </row>
    <row r="52" spans="1:5" ht="25.5" x14ac:dyDescent="0.25">
      <c r="A52" s="165">
        <f t="shared" si="2"/>
        <v>3.0239999999999974</v>
      </c>
      <c r="B52" s="94" t="s">
        <v>382</v>
      </c>
      <c r="C52" s="103" t="s">
        <v>391</v>
      </c>
      <c r="D52" s="852"/>
      <c r="E52" s="900"/>
    </row>
    <row r="53" spans="1:5" ht="45" x14ac:dyDescent="0.25">
      <c r="A53" s="165">
        <f t="shared" si="2"/>
        <v>3.0249999999999972</v>
      </c>
      <c r="B53" s="94" t="s">
        <v>382</v>
      </c>
      <c r="C53" s="1" t="s">
        <v>935</v>
      </c>
      <c r="D53" s="852"/>
      <c r="E53" s="900"/>
    </row>
    <row r="54" spans="1:5" ht="30" x14ac:dyDescent="0.25">
      <c r="A54" s="165">
        <f t="shared" si="2"/>
        <v>3.0259999999999971</v>
      </c>
      <c r="B54" s="94" t="s">
        <v>382</v>
      </c>
      <c r="C54" s="1" t="s">
        <v>399</v>
      </c>
      <c r="D54" s="852"/>
      <c r="E54" s="900"/>
    </row>
    <row r="55" spans="1:5" ht="45" x14ac:dyDescent="0.25">
      <c r="A55" s="165">
        <f t="shared" si="2"/>
        <v>3.026999999999997</v>
      </c>
      <c r="B55" s="94" t="s">
        <v>382</v>
      </c>
      <c r="C55" s="33" t="s">
        <v>400</v>
      </c>
      <c r="D55" s="852"/>
      <c r="E55" s="900"/>
    </row>
    <row r="56" spans="1:5" ht="45" x14ac:dyDescent="0.25">
      <c r="A56" s="165">
        <f t="shared" si="2"/>
        <v>3.0279999999999969</v>
      </c>
      <c r="B56" s="94" t="s">
        <v>382</v>
      </c>
      <c r="C56" s="109" t="s">
        <v>401</v>
      </c>
      <c r="D56" s="852"/>
      <c r="E56" s="900"/>
    </row>
    <row r="57" spans="1:5" ht="20.100000000000001" customHeight="1" x14ac:dyDescent="0.25">
      <c r="A57" s="502" t="s">
        <v>402</v>
      </c>
      <c r="B57" s="503"/>
      <c r="C57" s="503"/>
      <c r="D57" s="503"/>
      <c r="E57" s="504"/>
    </row>
    <row r="58" spans="1:5" ht="25.5" customHeight="1" x14ac:dyDescent="0.25">
      <c r="A58" s="170" t="s">
        <v>31</v>
      </c>
      <c r="B58" s="40" t="s">
        <v>32</v>
      </c>
      <c r="C58" s="41" t="s">
        <v>33</v>
      </c>
      <c r="D58" s="41" t="s">
        <v>34</v>
      </c>
      <c r="E58" s="42" t="s">
        <v>35</v>
      </c>
    </row>
    <row r="59" spans="1:5" ht="30" x14ac:dyDescent="0.25">
      <c r="A59" s="181">
        <v>4.0010000000000003</v>
      </c>
      <c r="B59" s="139" t="s">
        <v>403</v>
      </c>
      <c r="C59" s="162" t="s">
        <v>404</v>
      </c>
      <c r="D59" s="852"/>
      <c r="E59" s="901"/>
    </row>
    <row r="60" spans="1:5" ht="15" x14ac:dyDescent="0.25">
      <c r="A60" s="165">
        <f t="shared" ref="A60:A86" si="3">A59+0.001</f>
        <v>4.0020000000000007</v>
      </c>
      <c r="B60" s="94" t="s">
        <v>403</v>
      </c>
      <c r="C60" s="104" t="s">
        <v>405</v>
      </c>
      <c r="D60" s="852"/>
      <c r="E60" s="900"/>
    </row>
    <row r="61" spans="1:5" ht="15" x14ac:dyDescent="0.25">
      <c r="A61" s="165">
        <f t="shared" si="3"/>
        <v>4.003000000000001</v>
      </c>
      <c r="B61" s="94" t="s">
        <v>403</v>
      </c>
      <c r="C61" s="104" t="s">
        <v>406</v>
      </c>
      <c r="D61" s="852"/>
      <c r="E61" s="900"/>
    </row>
    <row r="62" spans="1:5" ht="15" x14ac:dyDescent="0.25">
      <c r="A62" s="165">
        <f t="shared" si="3"/>
        <v>4.0040000000000013</v>
      </c>
      <c r="B62" s="94" t="s">
        <v>403</v>
      </c>
      <c r="C62" s="104" t="s">
        <v>407</v>
      </c>
      <c r="D62" s="852"/>
      <c r="E62" s="900"/>
    </row>
    <row r="63" spans="1:5" ht="15" x14ac:dyDescent="0.25">
      <c r="A63" s="165">
        <f t="shared" si="3"/>
        <v>4.0050000000000017</v>
      </c>
      <c r="B63" s="94" t="s">
        <v>403</v>
      </c>
      <c r="C63" s="104" t="s">
        <v>408</v>
      </c>
      <c r="D63" s="852"/>
      <c r="E63" s="900"/>
    </row>
    <row r="64" spans="1:5" ht="15" x14ac:dyDescent="0.25">
      <c r="A64" s="165">
        <f t="shared" si="3"/>
        <v>4.006000000000002</v>
      </c>
      <c r="B64" s="94" t="s">
        <v>403</v>
      </c>
      <c r="C64" s="104" t="s">
        <v>409</v>
      </c>
      <c r="D64" s="852"/>
      <c r="E64" s="900"/>
    </row>
    <row r="65" spans="1:5" ht="15" x14ac:dyDescent="0.25">
      <c r="A65" s="165">
        <f t="shared" si="3"/>
        <v>4.0070000000000023</v>
      </c>
      <c r="B65" s="94" t="s">
        <v>403</v>
      </c>
      <c r="C65" s="104" t="s">
        <v>410</v>
      </c>
      <c r="D65" s="852"/>
      <c r="E65" s="900"/>
    </row>
    <row r="66" spans="1:5" ht="45" x14ac:dyDescent="0.25">
      <c r="A66" s="165">
        <f t="shared" si="3"/>
        <v>4.0080000000000027</v>
      </c>
      <c r="B66" s="94" t="s">
        <v>403</v>
      </c>
      <c r="C66" s="104" t="s">
        <v>647</v>
      </c>
      <c r="D66" s="852"/>
      <c r="E66" s="900"/>
    </row>
    <row r="67" spans="1:5" ht="15" x14ac:dyDescent="0.25">
      <c r="A67" s="165">
        <f t="shared" si="3"/>
        <v>4.009000000000003</v>
      </c>
      <c r="B67" s="94" t="s">
        <v>403</v>
      </c>
      <c r="C67" s="104" t="s">
        <v>411</v>
      </c>
      <c r="D67" s="852"/>
      <c r="E67" s="900"/>
    </row>
    <row r="68" spans="1:5" ht="15" x14ac:dyDescent="0.25">
      <c r="A68" s="165">
        <f t="shared" si="3"/>
        <v>4.0100000000000033</v>
      </c>
      <c r="B68" s="94" t="s">
        <v>403</v>
      </c>
      <c r="C68" s="104" t="s">
        <v>412</v>
      </c>
      <c r="D68" s="852"/>
      <c r="E68" s="900"/>
    </row>
    <row r="69" spans="1:5" ht="15" x14ac:dyDescent="0.25">
      <c r="A69" s="165">
        <f t="shared" si="3"/>
        <v>4.0110000000000037</v>
      </c>
      <c r="B69" s="94" t="s">
        <v>403</v>
      </c>
      <c r="C69" s="104" t="s">
        <v>413</v>
      </c>
      <c r="D69" s="852"/>
      <c r="E69" s="900"/>
    </row>
    <row r="70" spans="1:5" ht="30" x14ac:dyDescent="0.25">
      <c r="A70" s="165">
        <f t="shared" si="3"/>
        <v>4.012000000000004</v>
      </c>
      <c r="B70" s="94" t="s">
        <v>403</v>
      </c>
      <c r="C70" s="104" t="s">
        <v>414</v>
      </c>
      <c r="D70" s="852"/>
      <c r="E70" s="900"/>
    </row>
    <row r="71" spans="1:5" ht="19.5" customHeight="1" x14ac:dyDescent="0.25">
      <c r="A71" s="165">
        <f t="shared" si="3"/>
        <v>4.0130000000000043</v>
      </c>
      <c r="B71" s="94" t="s">
        <v>403</v>
      </c>
      <c r="C71" s="1" t="s">
        <v>415</v>
      </c>
      <c r="D71" s="852"/>
      <c r="E71" s="890"/>
    </row>
    <row r="72" spans="1:5" ht="15" x14ac:dyDescent="0.25">
      <c r="A72" s="165">
        <f t="shared" si="3"/>
        <v>4.0140000000000047</v>
      </c>
      <c r="B72" s="94" t="s">
        <v>403</v>
      </c>
      <c r="C72" s="103" t="s">
        <v>416</v>
      </c>
      <c r="D72" s="852"/>
      <c r="E72" s="890"/>
    </row>
    <row r="73" spans="1:5" ht="15" x14ac:dyDescent="0.25">
      <c r="A73" s="165">
        <f t="shared" si="3"/>
        <v>4.015000000000005</v>
      </c>
      <c r="B73" s="94" t="s">
        <v>403</v>
      </c>
      <c r="C73" s="103" t="s">
        <v>417</v>
      </c>
      <c r="D73" s="852"/>
      <c r="E73" s="890"/>
    </row>
    <row r="74" spans="1:5" ht="15" x14ac:dyDescent="0.25">
      <c r="A74" s="165">
        <f t="shared" si="3"/>
        <v>4.0160000000000053</v>
      </c>
      <c r="B74" s="94" t="s">
        <v>403</v>
      </c>
      <c r="C74" s="103" t="s">
        <v>418</v>
      </c>
      <c r="D74" s="852"/>
      <c r="E74" s="890"/>
    </row>
    <row r="75" spans="1:5" ht="15" x14ac:dyDescent="0.25">
      <c r="A75" s="165">
        <f t="shared" si="3"/>
        <v>4.0170000000000057</v>
      </c>
      <c r="B75" s="94" t="s">
        <v>403</v>
      </c>
      <c r="C75" s="103" t="s">
        <v>419</v>
      </c>
      <c r="D75" s="852"/>
      <c r="E75" s="890"/>
    </row>
    <row r="76" spans="1:5" ht="30" x14ac:dyDescent="0.25">
      <c r="A76" s="165">
        <f t="shared" si="3"/>
        <v>4.018000000000006</v>
      </c>
      <c r="B76" s="94" t="s">
        <v>403</v>
      </c>
      <c r="C76" s="104" t="s">
        <v>420</v>
      </c>
      <c r="D76" s="852"/>
      <c r="E76" s="890"/>
    </row>
    <row r="77" spans="1:5" ht="15" x14ac:dyDescent="0.25">
      <c r="A77" s="165">
        <f t="shared" si="3"/>
        <v>4.0190000000000063</v>
      </c>
      <c r="B77" s="94" t="s">
        <v>403</v>
      </c>
      <c r="C77" s="104" t="s">
        <v>421</v>
      </c>
      <c r="D77" s="852"/>
      <c r="E77" s="890"/>
    </row>
    <row r="78" spans="1:5" ht="15" x14ac:dyDescent="0.25">
      <c r="A78" s="165">
        <f t="shared" si="3"/>
        <v>4.0200000000000067</v>
      </c>
      <c r="B78" s="94" t="s">
        <v>403</v>
      </c>
      <c r="C78" s="104" t="s">
        <v>648</v>
      </c>
      <c r="D78" s="852"/>
      <c r="E78" s="890"/>
    </row>
    <row r="79" spans="1:5" ht="15" x14ac:dyDescent="0.25">
      <c r="A79" s="165">
        <f t="shared" si="3"/>
        <v>4.021000000000007</v>
      </c>
      <c r="B79" s="94" t="s">
        <v>403</v>
      </c>
      <c r="C79" s="104" t="s">
        <v>422</v>
      </c>
      <c r="D79" s="852"/>
      <c r="E79" s="890"/>
    </row>
    <row r="80" spans="1:5" ht="15.75" x14ac:dyDescent="0.25">
      <c r="A80" s="165">
        <f t="shared" si="3"/>
        <v>4.0220000000000073</v>
      </c>
      <c r="B80" s="94" t="s">
        <v>403</v>
      </c>
      <c r="C80" s="104" t="s">
        <v>677</v>
      </c>
      <c r="D80" s="852"/>
      <c r="E80" s="890"/>
    </row>
    <row r="81" spans="1:5" ht="30" x14ac:dyDescent="0.25">
      <c r="A81" s="165">
        <f t="shared" si="3"/>
        <v>4.0230000000000077</v>
      </c>
      <c r="B81" s="94" t="s">
        <v>403</v>
      </c>
      <c r="C81" s="104" t="s">
        <v>423</v>
      </c>
      <c r="D81" s="852"/>
      <c r="E81" s="890"/>
    </row>
    <row r="82" spans="1:5" ht="30" x14ac:dyDescent="0.25">
      <c r="A82" s="165">
        <f t="shared" si="3"/>
        <v>4.024000000000008</v>
      </c>
      <c r="B82" s="94" t="s">
        <v>403</v>
      </c>
      <c r="C82" s="104" t="s">
        <v>424</v>
      </c>
      <c r="D82" s="852"/>
      <c r="E82" s="900"/>
    </row>
    <row r="83" spans="1:5" ht="33.75" customHeight="1" x14ac:dyDescent="0.25">
      <c r="A83" s="165">
        <f t="shared" si="3"/>
        <v>4.0250000000000083</v>
      </c>
      <c r="B83" s="94" t="s">
        <v>403</v>
      </c>
      <c r="C83" s="104" t="s">
        <v>425</v>
      </c>
      <c r="D83" s="852"/>
      <c r="E83" s="900"/>
    </row>
    <row r="84" spans="1:5" ht="30" x14ac:dyDescent="0.25">
      <c r="A84" s="165">
        <f t="shared" si="3"/>
        <v>4.0260000000000087</v>
      </c>
      <c r="B84" s="94" t="s">
        <v>403</v>
      </c>
      <c r="C84" s="104" t="s">
        <v>426</v>
      </c>
      <c r="D84" s="852"/>
      <c r="E84" s="900"/>
    </row>
    <row r="85" spans="1:5" ht="30" x14ac:dyDescent="0.25">
      <c r="A85" s="165">
        <f t="shared" si="3"/>
        <v>4.027000000000009</v>
      </c>
      <c r="B85" s="94" t="s">
        <v>403</v>
      </c>
      <c r="C85" s="104" t="s">
        <v>427</v>
      </c>
      <c r="D85" s="852"/>
      <c r="E85" s="890"/>
    </row>
    <row r="86" spans="1:5" ht="30" x14ac:dyDescent="0.25">
      <c r="A86" s="181">
        <f t="shared" si="3"/>
        <v>4.0280000000000094</v>
      </c>
      <c r="B86" s="139" t="s">
        <v>403</v>
      </c>
      <c r="C86" s="201" t="s">
        <v>428</v>
      </c>
      <c r="D86" s="852"/>
      <c r="E86" s="897"/>
    </row>
    <row r="87" spans="1:5" ht="15.75" x14ac:dyDescent="0.25">
      <c r="A87" s="518" t="s">
        <v>936</v>
      </c>
      <c r="B87" s="519"/>
      <c r="C87" s="519"/>
      <c r="D87" s="519"/>
      <c r="E87" s="520"/>
    </row>
    <row r="88" spans="1:5" ht="25.5" x14ac:dyDescent="0.25">
      <c r="A88" s="172" t="s">
        <v>31</v>
      </c>
      <c r="B88" s="22" t="s">
        <v>32</v>
      </c>
      <c r="C88" s="23" t="s">
        <v>33</v>
      </c>
      <c r="D88" s="22" t="s">
        <v>34</v>
      </c>
      <c r="E88" s="24" t="s">
        <v>35</v>
      </c>
    </row>
    <row r="89" spans="1:5" ht="65.25" customHeight="1" x14ac:dyDescent="0.25">
      <c r="A89" s="163">
        <v>5.0010000000000003</v>
      </c>
      <c r="B89" s="92" t="s">
        <v>429</v>
      </c>
      <c r="C89" s="108" t="s">
        <v>937</v>
      </c>
      <c r="D89" s="852"/>
      <c r="E89" s="888"/>
    </row>
    <row r="90" spans="1:5" ht="38.25" x14ac:dyDescent="0.25">
      <c r="A90" s="165">
        <f t="shared" ref="A90:A96" si="4">+A89+0.001</f>
        <v>5.0020000000000007</v>
      </c>
      <c r="B90" s="94" t="s">
        <v>429</v>
      </c>
      <c r="C90" s="1" t="s">
        <v>938</v>
      </c>
      <c r="D90" s="852"/>
      <c r="E90" s="890"/>
    </row>
    <row r="91" spans="1:5" ht="45" x14ac:dyDescent="0.25">
      <c r="A91" s="165">
        <f t="shared" si="4"/>
        <v>5.003000000000001</v>
      </c>
      <c r="B91" s="94" t="s">
        <v>429</v>
      </c>
      <c r="C91" s="1" t="s">
        <v>649</v>
      </c>
      <c r="D91" s="852"/>
      <c r="E91" s="890"/>
    </row>
    <row r="92" spans="1:5" ht="38.25" x14ac:dyDescent="0.25">
      <c r="A92" s="165">
        <f t="shared" si="4"/>
        <v>5.0040000000000013</v>
      </c>
      <c r="B92" s="94" t="s">
        <v>429</v>
      </c>
      <c r="C92" s="105" t="s">
        <v>430</v>
      </c>
      <c r="D92" s="852"/>
      <c r="E92" s="890"/>
    </row>
    <row r="93" spans="1:5" ht="38.25" x14ac:dyDescent="0.25">
      <c r="A93" s="165">
        <f t="shared" si="4"/>
        <v>5.0050000000000017</v>
      </c>
      <c r="B93" s="94" t="s">
        <v>429</v>
      </c>
      <c r="C93" s="1" t="s">
        <v>431</v>
      </c>
      <c r="D93" s="852"/>
      <c r="E93" s="890"/>
    </row>
    <row r="94" spans="1:5" ht="38.25" x14ac:dyDescent="0.25">
      <c r="A94" s="165">
        <f t="shared" si="4"/>
        <v>5.006000000000002</v>
      </c>
      <c r="B94" s="94" t="s">
        <v>429</v>
      </c>
      <c r="C94" s="1" t="s">
        <v>432</v>
      </c>
      <c r="D94" s="852"/>
      <c r="E94" s="890"/>
    </row>
    <row r="95" spans="1:5" ht="38.25" x14ac:dyDescent="0.25">
      <c r="A95" s="165">
        <f t="shared" si="4"/>
        <v>5.0070000000000023</v>
      </c>
      <c r="B95" s="94" t="s">
        <v>429</v>
      </c>
      <c r="C95" s="1" t="s">
        <v>650</v>
      </c>
      <c r="D95" s="852"/>
      <c r="E95" s="890"/>
    </row>
    <row r="96" spans="1:5" ht="39" thickBot="1" x14ac:dyDescent="0.3">
      <c r="A96" s="178">
        <f t="shared" si="4"/>
        <v>5.0080000000000027</v>
      </c>
      <c r="B96" s="127" t="s">
        <v>429</v>
      </c>
      <c r="C96" s="45" t="s">
        <v>433</v>
      </c>
      <c r="D96" s="850"/>
      <c r="E96" s="889"/>
    </row>
    <row r="97" spans="1:2" x14ac:dyDescent="0.25">
      <c r="A97" s="192"/>
      <c r="B97" s="193"/>
    </row>
    <row r="98" spans="1:2" x14ac:dyDescent="0.25">
      <c r="A98" s="192"/>
      <c r="B98" s="193"/>
    </row>
    <row r="99" spans="1:2" x14ac:dyDescent="0.25">
      <c r="A99" s="192"/>
      <c r="B99" s="193"/>
    </row>
    <row r="100" spans="1:2" x14ac:dyDescent="0.25">
      <c r="A100" s="192"/>
      <c r="B100" s="193"/>
    </row>
    <row r="101" spans="1:2" x14ac:dyDescent="0.25">
      <c r="A101" s="192"/>
      <c r="B101" s="193"/>
    </row>
    <row r="102" spans="1:2" x14ac:dyDescent="0.25">
      <c r="A102" s="192"/>
      <c r="B102" s="193"/>
    </row>
    <row r="103" spans="1:2" x14ac:dyDescent="0.25">
      <c r="A103" s="192"/>
      <c r="B103" s="193"/>
    </row>
    <row r="104" spans="1:2" x14ac:dyDescent="0.25">
      <c r="A104" s="192"/>
      <c r="B104" s="193"/>
    </row>
    <row r="105" spans="1:2" x14ac:dyDescent="0.25">
      <c r="A105" s="192"/>
      <c r="B105" s="193"/>
    </row>
    <row r="106" spans="1:2" x14ac:dyDescent="0.25">
      <c r="A106" s="192"/>
      <c r="B106" s="193"/>
    </row>
    <row r="107" spans="1:2" x14ac:dyDescent="0.25">
      <c r="A107" s="192"/>
      <c r="B107" s="193"/>
    </row>
    <row r="108" spans="1:2" x14ac:dyDescent="0.25">
      <c r="A108" s="192"/>
      <c r="B108" s="193"/>
    </row>
    <row r="109" spans="1:2" x14ac:dyDescent="0.25">
      <c r="A109" s="192"/>
      <c r="B109" s="193"/>
    </row>
    <row r="110" spans="1:2" x14ac:dyDescent="0.25">
      <c r="A110" s="192"/>
      <c r="B110" s="193"/>
    </row>
    <row r="111" spans="1:2" x14ac:dyDescent="0.25">
      <c r="A111" s="192"/>
      <c r="B111" s="193"/>
    </row>
    <row r="112" spans="1:2" x14ac:dyDescent="0.25">
      <c r="A112" s="192"/>
      <c r="B112" s="193"/>
    </row>
    <row r="113" spans="1:2" x14ac:dyDescent="0.25">
      <c r="A113" s="192"/>
      <c r="B113" s="193"/>
    </row>
    <row r="114" spans="1:2" x14ac:dyDescent="0.25">
      <c r="A114" s="192"/>
      <c r="B114" s="193"/>
    </row>
    <row r="115" spans="1:2" x14ac:dyDescent="0.25">
      <c r="A115" s="192"/>
      <c r="B115" s="193"/>
    </row>
    <row r="116" spans="1:2" x14ac:dyDescent="0.25">
      <c r="A116" s="192"/>
      <c r="B116" s="193"/>
    </row>
    <row r="117" spans="1:2" x14ac:dyDescent="0.25">
      <c r="A117" s="192"/>
      <c r="B117" s="193"/>
    </row>
    <row r="118" spans="1:2" x14ac:dyDescent="0.25">
      <c r="A118" s="192"/>
      <c r="B118" s="193"/>
    </row>
    <row r="119" spans="1:2" x14ac:dyDescent="0.25">
      <c r="A119" s="192"/>
      <c r="B119" s="193"/>
    </row>
    <row r="120" spans="1:2" x14ac:dyDescent="0.25">
      <c r="A120" s="192"/>
      <c r="B120" s="193"/>
    </row>
    <row r="121" spans="1:2" x14ac:dyDescent="0.25">
      <c r="A121" s="192"/>
      <c r="B121" s="193"/>
    </row>
    <row r="122" spans="1:2" x14ac:dyDescent="0.25">
      <c r="A122" s="192"/>
      <c r="B122" s="193"/>
    </row>
    <row r="123" spans="1:2" x14ac:dyDescent="0.25">
      <c r="A123" s="192"/>
      <c r="B123" s="193"/>
    </row>
    <row r="124" spans="1:2" x14ac:dyDescent="0.25">
      <c r="A124" s="192"/>
      <c r="B124" s="193"/>
    </row>
    <row r="125" spans="1:2" x14ac:dyDescent="0.25">
      <c r="A125" s="192"/>
      <c r="B125" s="193"/>
    </row>
    <row r="126" spans="1:2" x14ac:dyDescent="0.25">
      <c r="A126" s="192"/>
      <c r="B126" s="193"/>
    </row>
    <row r="127" spans="1:2" x14ac:dyDescent="0.25">
      <c r="A127" s="192"/>
      <c r="B127" s="193"/>
    </row>
    <row r="128" spans="1:2" x14ac:dyDescent="0.25">
      <c r="A128" s="192"/>
      <c r="B128" s="193"/>
    </row>
    <row r="129" spans="1:2" x14ac:dyDescent="0.25">
      <c r="A129" s="192"/>
      <c r="B129" s="193"/>
    </row>
    <row r="130" spans="1:2" x14ac:dyDescent="0.25">
      <c r="A130" s="192"/>
      <c r="B130" s="193"/>
    </row>
    <row r="131" spans="1:2" x14ac:dyDescent="0.25">
      <c r="A131" s="192"/>
      <c r="B131" s="193"/>
    </row>
    <row r="132" spans="1:2" x14ac:dyDescent="0.25">
      <c r="A132" s="192"/>
      <c r="B132" s="193"/>
    </row>
    <row r="133" spans="1:2" x14ac:dyDescent="0.25">
      <c r="A133" s="192"/>
      <c r="B133" s="193"/>
    </row>
    <row r="137" spans="1:2" x14ac:dyDescent="0.25">
      <c r="A137" s="192"/>
      <c r="B137" s="193"/>
    </row>
    <row r="138" spans="1:2" x14ac:dyDescent="0.25">
      <c r="A138" s="192"/>
      <c r="B138" s="193"/>
    </row>
    <row r="139" spans="1:2" x14ac:dyDescent="0.25">
      <c r="A139" s="192"/>
      <c r="B139" s="193"/>
    </row>
    <row r="140" spans="1:2" x14ac:dyDescent="0.25">
      <c r="A140" s="192"/>
      <c r="B140" s="193"/>
    </row>
    <row r="141" spans="1:2" x14ac:dyDescent="0.25">
      <c r="A141" s="192"/>
      <c r="B141" s="193"/>
    </row>
    <row r="142" spans="1:2" x14ac:dyDescent="0.25">
      <c r="A142" s="192"/>
      <c r="B142" s="193"/>
    </row>
    <row r="143" spans="1:2" x14ac:dyDescent="0.25">
      <c r="A143" s="192"/>
      <c r="B143" s="193"/>
    </row>
    <row r="144" spans="1:2" x14ac:dyDescent="0.25">
      <c r="A144" s="192"/>
      <c r="B144" s="193"/>
    </row>
    <row r="145" spans="1:2" x14ac:dyDescent="0.25">
      <c r="A145" s="192"/>
      <c r="B145" s="193"/>
    </row>
    <row r="146" spans="1:2" x14ac:dyDescent="0.25">
      <c r="A146" s="192"/>
      <c r="B146" s="193"/>
    </row>
    <row r="147" spans="1:2" x14ac:dyDescent="0.25">
      <c r="A147" s="192"/>
      <c r="B147" s="193"/>
    </row>
    <row r="148" spans="1:2" x14ac:dyDescent="0.25">
      <c r="A148" s="192"/>
      <c r="B148" s="193"/>
    </row>
    <row r="149" spans="1:2" x14ac:dyDescent="0.25">
      <c r="A149" s="192"/>
      <c r="B149" s="193"/>
    </row>
    <row r="150" spans="1:2" x14ac:dyDescent="0.25">
      <c r="A150" s="192"/>
      <c r="B150" s="193"/>
    </row>
    <row r="151" spans="1:2" x14ac:dyDescent="0.25">
      <c r="A151" s="192"/>
      <c r="B151" s="193"/>
    </row>
    <row r="152" spans="1:2" x14ac:dyDescent="0.25">
      <c r="A152" s="192"/>
      <c r="B152" s="193"/>
    </row>
    <row r="296" spans="1:6" x14ac:dyDescent="0.25">
      <c r="C296" s="156"/>
    </row>
    <row r="297" spans="1:6" x14ac:dyDescent="0.25">
      <c r="C297" s="156"/>
    </row>
    <row r="298" spans="1:6" x14ac:dyDescent="0.25">
      <c r="C298" s="156"/>
    </row>
    <row r="299" spans="1:6" x14ac:dyDescent="0.25">
      <c r="C299" s="156"/>
      <c r="F299" s="196"/>
    </row>
    <row r="300" spans="1:6" x14ac:dyDescent="0.25">
      <c r="C300" s="156"/>
    </row>
    <row r="301" spans="1:6" x14ac:dyDescent="0.25">
      <c r="C301" s="156"/>
    </row>
    <row r="302" spans="1:6" s="196" customFormat="1" x14ac:dyDescent="0.25">
      <c r="A302" s="194"/>
      <c r="B302" s="195"/>
      <c r="C302" s="156"/>
      <c r="D302" s="20"/>
      <c r="E302" s="20"/>
      <c r="F302" s="20"/>
    </row>
    <row r="303" spans="1:6" x14ac:dyDescent="0.25">
      <c r="C303" s="156"/>
    </row>
    <row r="304" spans="1:6" x14ac:dyDescent="0.25">
      <c r="C304" s="156"/>
    </row>
    <row r="305" spans="3:3" x14ac:dyDescent="0.25">
      <c r="C305" s="156"/>
    </row>
    <row r="306" spans="3:3" x14ac:dyDescent="0.25">
      <c r="C306" s="156"/>
    </row>
    <row r="307" spans="3:3" x14ac:dyDescent="0.25">
      <c r="C307" s="156"/>
    </row>
    <row r="308" spans="3:3" x14ac:dyDescent="0.25">
      <c r="C308" s="156"/>
    </row>
    <row r="309" spans="3:3" x14ac:dyDescent="0.25">
      <c r="C309" s="156"/>
    </row>
    <row r="310" spans="3:3" x14ac:dyDescent="0.25">
      <c r="C310" s="156"/>
    </row>
    <row r="311" spans="3:3" x14ac:dyDescent="0.25">
      <c r="C311" s="156"/>
    </row>
    <row r="312" spans="3:3" x14ac:dyDescent="0.25">
      <c r="C312" s="156"/>
    </row>
    <row r="313" spans="3:3" x14ac:dyDescent="0.25">
      <c r="C313" s="156"/>
    </row>
    <row r="314" spans="3:3" x14ac:dyDescent="0.25">
      <c r="C314" s="156"/>
    </row>
    <row r="315" spans="3:3" x14ac:dyDescent="0.25">
      <c r="C315" s="156"/>
    </row>
    <row r="316" spans="3:3" x14ac:dyDescent="0.25">
      <c r="C316" s="156"/>
    </row>
    <row r="317" spans="3:3" x14ac:dyDescent="0.25">
      <c r="C317" s="156"/>
    </row>
    <row r="318" spans="3:3" x14ac:dyDescent="0.25">
      <c r="C318" s="156"/>
    </row>
    <row r="319" spans="3:3" x14ac:dyDescent="0.25">
      <c r="C319" s="156"/>
    </row>
    <row r="320" spans="3:3" x14ac:dyDescent="0.25">
      <c r="C320" s="156"/>
    </row>
    <row r="321" spans="3:3" x14ac:dyDescent="0.25">
      <c r="C321" s="156"/>
    </row>
    <row r="322" spans="3:3" x14ac:dyDescent="0.25">
      <c r="C322" s="156"/>
    </row>
    <row r="323" spans="3:3" x14ac:dyDescent="0.25">
      <c r="C323" s="156"/>
    </row>
    <row r="324" spans="3:3" x14ac:dyDescent="0.25">
      <c r="C324" s="156"/>
    </row>
    <row r="325" spans="3:3" x14ac:dyDescent="0.25">
      <c r="C325" s="156"/>
    </row>
    <row r="326" spans="3:3" x14ac:dyDescent="0.25">
      <c r="C326" s="156"/>
    </row>
    <row r="327" spans="3:3" x14ac:dyDescent="0.25">
      <c r="C327" s="156"/>
    </row>
    <row r="328" spans="3:3" x14ac:dyDescent="0.25">
      <c r="C328" s="156"/>
    </row>
    <row r="329" spans="3:3" x14ac:dyDescent="0.25">
      <c r="C329" s="156"/>
    </row>
    <row r="330" spans="3:3" x14ac:dyDescent="0.25">
      <c r="C330" s="156"/>
    </row>
    <row r="331" spans="3:3" x14ac:dyDescent="0.25">
      <c r="C331" s="156"/>
    </row>
    <row r="332" spans="3:3" x14ac:dyDescent="0.25">
      <c r="C332" s="156"/>
    </row>
    <row r="333" spans="3:3" x14ac:dyDescent="0.25">
      <c r="C333" s="156"/>
    </row>
    <row r="334" spans="3:3" x14ac:dyDescent="0.25">
      <c r="C334" s="156"/>
    </row>
  </sheetData>
  <dataConsolidate/>
  <mergeCells count="8">
    <mergeCell ref="A57:E57"/>
    <mergeCell ref="A87:E87"/>
    <mergeCell ref="A1:E1"/>
    <mergeCell ref="A2:E2"/>
    <mergeCell ref="A3:E3"/>
    <mergeCell ref="A4:E4"/>
    <mergeCell ref="A14:E14"/>
    <mergeCell ref="A27:E27"/>
  </mergeCells>
  <conditionalFormatting sqref="D1:D1048576">
    <cfRule type="cellIs" dxfId="3" priority="1" operator="equal">
      <formula>"Read and Do Not Agree"</formula>
    </cfRule>
  </conditionalFormatting>
  <printOptions horizontalCentered="1"/>
  <pageMargins left="0.17" right="0.17" top="0.55000000000000004" bottom="0.19" header="0.15" footer="0.15"/>
  <pageSetup scale="67" fitToHeight="0" orientation="portrait" r:id="rId1"/>
  <headerFooter>
    <oddHeader>&amp;C&amp;"Verdana,Bold"Fairfax County Sheriff's Office 
Attachment 1 - Mandatory Requirements</oddHeader>
    <oddFooter>&amp;C&amp;8Page &amp;P of &amp;N</oddFooter>
  </headerFooter>
  <rowBreaks count="1" manualBreakCount="1">
    <brk id="1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5B03E455-C34C-489C-9AF7-79970F445B02}">
          <x14:formula1>
            <xm:f>'A. Bidder Instructions'!$A$26:$A$27</xm:f>
          </x14:formula1>
          <xm:sqref>D6:D13 D29:D56 D59:D86 D89:D96 D16:D26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3367-4510-45B4-BB21-934E762D553F}">
  <sheetPr>
    <tabColor theme="7" tint="-0.249977111117893"/>
    <pageSetUpPr fitToPage="1"/>
  </sheetPr>
  <dimension ref="A1:G482"/>
  <sheetViews>
    <sheetView showGridLines="0" topLeftCell="A22" zoomScaleNormal="100" workbookViewId="0">
      <selection activeCell="C36" sqref="C36"/>
    </sheetView>
  </sheetViews>
  <sheetFormatPr defaultColWidth="21.5703125" defaultRowHeight="15" x14ac:dyDescent="0.25"/>
  <cols>
    <col min="1" max="1" width="12.42578125" style="147" customWidth="1"/>
    <col min="2" max="2" width="18.5703125" style="148" customWidth="1"/>
    <col min="3" max="3" width="68.140625" style="137" customWidth="1"/>
    <col min="4" max="4" width="18.5703125" style="137" customWidth="1"/>
    <col min="5" max="5" width="32.140625" style="137" customWidth="1"/>
    <col min="6" max="16384" width="21.5703125" style="137"/>
  </cols>
  <sheetData>
    <row r="1" spans="1:7" ht="18" customHeight="1" x14ac:dyDescent="0.25">
      <c r="A1" s="541" t="s">
        <v>836</v>
      </c>
      <c r="B1" s="542"/>
      <c r="C1" s="542"/>
      <c r="D1" s="542"/>
      <c r="E1" s="543"/>
    </row>
    <row r="2" spans="1:7" ht="90.75" customHeight="1" x14ac:dyDescent="0.25">
      <c r="A2" s="481" t="s">
        <v>821</v>
      </c>
      <c r="B2" s="482"/>
      <c r="C2" s="482"/>
      <c r="D2" s="482"/>
      <c r="E2" s="483"/>
      <c r="F2" s="539"/>
      <c r="G2" s="540"/>
    </row>
    <row r="3" spans="1:7" ht="4.5" customHeight="1" x14ac:dyDescent="0.25">
      <c r="A3" s="484"/>
      <c r="B3" s="485"/>
      <c r="C3" s="485"/>
      <c r="D3" s="485"/>
      <c r="E3" s="486"/>
    </row>
    <row r="4" spans="1:7" ht="20.100000000000001" customHeight="1" x14ac:dyDescent="0.25">
      <c r="A4" s="536" t="s">
        <v>434</v>
      </c>
      <c r="B4" s="544"/>
      <c r="C4" s="544"/>
      <c r="D4" s="544"/>
      <c r="E4" s="545"/>
    </row>
    <row r="5" spans="1:7" ht="25.5" customHeight="1" x14ac:dyDescent="0.25">
      <c r="A5" s="202" t="s">
        <v>31</v>
      </c>
      <c r="B5" s="173" t="s">
        <v>32</v>
      </c>
      <c r="C5" s="174" t="s">
        <v>33</v>
      </c>
      <c r="D5" s="173" t="s">
        <v>34</v>
      </c>
      <c r="E5" s="175" t="s">
        <v>35</v>
      </c>
    </row>
    <row r="6" spans="1:7" ht="75" x14ac:dyDescent="0.25">
      <c r="A6" s="203">
        <v>1.0009999999999999</v>
      </c>
      <c r="B6" s="94" t="s">
        <v>435</v>
      </c>
      <c r="C6" s="31" t="s">
        <v>940</v>
      </c>
      <c r="D6" s="845"/>
      <c r="E6" s="890"/>
    </row>
    <row r="7" spans="1:7" ht="75" x14ac:dyDescent="0.25">
      <c r="A7" s="203">
        <f>+A6+0.001</f>
        <v>1.0019999999999998</v>
      </c>
      <c r="B7" s="94" t="s">
        <v>435</v>
      </c>
      <c r="C7" s="31" t="s">
        <v>651</v>
      </c>
      <c r="D7" s="845"/>
      <c r="E7" s="890"/>
    </row>
    <row r="8" spans="1:7" ht="30" x14ac:dyDescent="0.25">
      <c r="A8" s="203">
        <f t="shared" ref="A8:A36" si="0">+A7+0.001</f>
        <v>1.0029999999999997</v>
      </c>
      <c r="B8" s="94" t="s">
        <v>435</v>
      </c>
      <c r="C8" s="31" t="s">
        <v>436</v>
      </c>
      <c r="D8" s="845"/>
      <c r="E8" s="890"/>
    </row>
    <row r="9" spans="1:7" ht="105" x14ac:dyDescent="0.25">
      <c r="A9" s="203">
        <f t="shared" si="0"/>
        <v>1.0039999999999996</v>
      </c>
      <c r="B9" s="94" t="s">
        <v>435</v>
      </c>
      <c r="C9" s="31" t="s">
        <v>941</v>
      </c>
      <c r="D9" s="845"/>
      <c r="E9" s="890"/>
    </row>
    <row r="10" spans="1:7" x14ac:dyDescent="0.25">
      <c r="A10" s="203">
        <f t="shared" si="0"/>
        <v>1.0049999999999994</v>
      </c>
      <c r="B10" s="94" t="s">
        <v>435</v>
      </c>
      <c r="C10" s="205" t="s">
        <v>437</v>
      </c>
      <c r="D10" s="846"/>
      <c r="E10" s="206"/>
    </row>
    <row r="11" spans="1:7" x14ac:dyDescent="0.25">
      <c r="A11" s="203">
        <f t="shared" si="0"/>
        <v>1.0059999999999993</v>
      </c>
      <c r="B11" s="94" t="s">
        <v>435</v>
      </c>
      <c r="C11" s="205" t="s">
        <v>438</v>
      </c>
      <c r="D11" s="846"/>
      <c r="E11" s="206"/>
    </row>
    <row r="12" spans="1:7" x14ac:dyDescent="0.25">
      <c r="A12" s="203">
        <f t="shared" si="0"/>
        <v>1.0069999999999992</v>
      </c>
      <c r="B12" s="94" t="s">
        <v>435</v>
      </c>
      <c r="C12" s="205" t="s">
        <v>439</v>
      </c>
      <c r="D12" s="846"/>
      <c r="E12" s="206"/>
    </row>
    <row r="13" spans="1:7" x14ac:dyDescent="0.25">
      <c r="A13" s="203">
        <f t="shared" si="0"/>
        <v>1.0079999999999991</v>
      </c>
      <c r="B13" s="94" t="s">
        <v>435</v>
      </c>
      <c r="C13" s="205" t="s">
        <v>440</v>
      </c>
      <c r="D13" s="846"/>
      <c r="E13" s="206"/>
    </row>
    <row r="14" spans="1:7" x14ac:dyDescent="0.25">
      <c r="A14" s="203">
        <f t="shared" si="0"/>
        <v>1.008999999999999</v>
      </c>
      <c r="B14" s="94" t="s">
        <v>435</v>
      </c>
      <c r="C14" s="205" t="s">
        <v>441</v>
      </c>
      <c r="D14" s="846"/>
      <c r="E14" s="206"/>
    </row>
    <row r="15" spans="1:7" s="2" customFormat="1" ht="43.5" customHeight="1" x14ac:dyDescent="0.25">
      <c r="A15" s="203">
        <f t="shared" si="0"/>
        <v>1.0099999999999989</v>
      </c>
      <c r="B15" s="94" t="s">
        <v>435</v>
      </c>
      <c r="C15" s="31" t="s">
        <v>943</v>
      </c>
      <c r="D15" s="856"/>
      <c r="E15" s="95"/>
    </row>
    <row r="16" spans="1:7" ht="45" x14ac:dyDescent="0.25">
      <c r="A16" s="203">
        <f t="shared" si="0"/>
        <v>1.0109999999999988</v>
      </c>
      <c r="B16" s="94" t="s">
        <v>435</v>
      </c>
      <c r="C16" s="31" t="s">
        <v>442</v>
      </c>
      <c r="D16" s="845"/>
      <c r="E16" s="890"/>
    </row>
    <row r="17" spans="1:5" ht="45" x14ac:dyDescent="0.25">
      <c r="A17" s="203">
        <f t="shared" si="0"/>
        <v>1.0119999999999987</v>
      </c>
      <c r="B17" s="94" t="s">
        <v>435</v>
      </c>
      <c r="C17" s="32" t="s">
        <v>652</v>
      </c>
      <c r="D17" s="845"/>
      <c r="E17" s="890"/>
    </row>
    <row r="18" spans="1:5" s="2" customFormat="1" ht="45" x14ac:dyDescent="0.25">
      <c r="A18" s="203">
        <f t="shared" si="0"/>
        <v>1.0129999999999986</v>
      </c>
      <c r="B18" s="94" t="s">
        <v>435</v>
      </c>
      <c r="C18" s="31" t="s">
        <v>443</v>
      </c>
      <c r="D18" s="856"/>
      <c r="E18" s="95"/>
    </row>
    <row r="19" spans="1:5" s="2" customFormat="1" x14ac:dyDescent="0.25">
      <c r="A19" s="203">
        <f t="shared" si="0"/>
        <v>1.0139999999999985</v>
      </c>
      <c r="B19" s="94" t="s">
        <v>435</v>
      </c>
      <c r="C19" s="113" t="s">
        <v>444</v>
      </c>
      <c r="D19" s="856"/>
      <c r="E19" s="95"/>
    </row>
    <row r="20" spans="1:5" s="2" customFormat="1" x14ac:dyDescent="0.25">
      <c r="A20" s="203">
        <f t="shared" si="0"/>
        <v>1.0149999999999983</v>
      </c>
      <c r="B20" s="94" t="s">
        <v>435</v>
      </c>
      <c r="C20" s="113" t="s">
        <v>445</v>
      </c>
      <c r="D20" s="856"/>
      <c r="E20" s="95"/>
    </row>
    <row r="21" spans="1:5" s="2" customFormat="1" x14ac:dyDescent="0.25">
      <c r="A21" s="203">
        <f t="shared" si="0"/>
        <v>1.0159999999999982</v>
      </c>
      <c r="B21" s="94" t="s">
        <v>435</v>
      </c>
      <c r="C21" s="113" t="s">
        <v>446</v>
      </c>
      <c r="D21" s="856"/>
      <c r="E21" s="95"/>
    </row>
    <row r="22" spans="1:5" s="2" customFormat="1" x14ac:dyDescent="0.25">
      <c r="A22" s="203">
        <f t="shared" si="0"/>
        <v>1.0169999999999981</v>
      </c>
      <c r="B22" s="94" t="s">
        <v>435</v>
      </c>
      <c r="C22" s="113" t="s">
        <v>447</v>
      </c>
      <c r="D22" s="856"/>
      <c r="E22" s="95"/>
    </row>
    <row r="23" spans="1:5" s="2" customFormat="1" x14ac:dyDescent="0.25">
      <c r="A23" s="203">
        <f t="shared" si="0"/>
        <v>1.017999999999998</v>
      </c>
      <c r="B23" s="94" t="s">
        <v>435</v>
      </c>
      <c r="C23" s="113" t="s">
        <v>653</v>
      </c>
      <c r="D23" s="856"/>
      <c r="E23" s="95"/>
    </row>
    <row r="24" spans="1:5" s="2" customFormat="1" x14ac:dyDescent="0.25">
      <c r="A24" s="203">
        <f t="shared" si="0"/>
        <v>1.0189999999999979</v>
      </c>
      <c r="B24" s="94" t="s">
        <v>435</v>
      </c>
      <c r="C24" s="113" t="s">
        <v>448</v>
      </c>
      <c r="D24" s="856"/>
      <c r="E24" s="95"/>
    </row>
    <row r="25" spans="1:5" s="2" customFormat="1" x14ac:dyDescent="0.25">
      <c r="A25" s="203">
        <f t="shared" si="0"/>
        <v>1.0199999999999978</v>
      </c>
      <c r="B25" s="94" t="s">
        <v>435</v>
      </c>
      <c r="C25" s="113" t="s">
        <v>449</v>
      </c>
      <c r="D25" s="856"/>
      <c r="E25" s="95"/>
    </row>
    <row r="26" spans="1:5" s="2" customFormat="1" x14ac:dyDescent="0.25">
      <c r="A26" s="203">
        <f t="shared" si="0"/>
        <v>1.0209999999999977</v>
      </c>
      <c r="B26" s="94" t="s">
        <v>435</v>
      </c>
      <c r="C26" s="207" t="s">
        <v>450</v>
      </c>
      <c r="D26" s="856"/>
      <c r="E26" s="872"/>
    </row>
    <row r="27" spans="1:5" s="2" customFormat="1" x14ac:dyDescent="0.25">
      <c r="A27" s="203">
        <f t="shared" si="0"/>
        <v>1.0219999999999976</v>
      </c>
      <c r="B27" s="94" t="s">
        <v>435</v>
      </c>
      <c r="C27" s="113" t="s">
        <v>451</v>
      </c>
      <c r="D27" s="856"/>
      <c r="E27" s="95"/>
    </row>
    <row r="28" spans="1:5" s="2" customFormat="1" x14ac:dyDescent="0.25">
      <c r="A28" s="203">
        <f t="shared" si="0"/>
        <v>1.0229999999999975</v>
      </c>
      <c r="B28" s="94" t="s">
        <v>435</v>
      </c>
      <c r="C28" s="113" t="s">
        <v>452</v>
      </c>
      <c r="D28" s="856"/>
      <c r="E28" s="95"/>
    </row>
    <row r="29" spans="1:5" s="2" customFormat="1" x14ac:dyDescent="0.25">
      <c r="A29" s="203">
        <f t="shared" si="0"/>
        <v>1.0239999999999974</v>
      </c>
      <c r="B29" s="94" t="s">
        <v>435</v>
      </c>
      <c r="C29" s="113" t="s">
        <v>453</v>
      </c>
      <c r="D29" s="856"/>
      <c r="E29" s="95"/>
    </row>
    <row r="30" spans="1:5" s="2" customFormat="1" x14ac:dyDescent="0.25">
      <c r="A30" s="203">
        <f t="shared" si="0"/>
        <v>1.0249999999999972</v>
      </c>
      <c r="B30" s="94" t="s">
        <v>435</v>
      </c>
      <c r="C30" s="113" t="s">
        <v>454</v>
      </c>
      <c r="D30" s="856"/>
      <c r="E30" s="95"/>
    </row>
    <row r="31" spans="1:5" s="2" customFormat="1" x14ac:dyDescent="0.25">
      <c r="A31" s="203">
        <f t="shared" si="0"/>
        <v>1.0259999999999971</v>
      </c>
      <c r="B31" s="94" t="s">
        <v>435</v>
      </c>
      <c r="C31" s="390" t="s">
        <v>996</v>
      </c>
      <c r="D31" s="856"/>
      <c r="E31" s="95"/>
    </row>
    <row r="32" spans="1:5" s="2" customFormat="1" x14ac:dyDescent="0.25">
      <c r="A32" s="203">
        <f t="shared" si="0"/>
        <v>1.026999999999997</v>
      </c>
      <c r="B32" s="94" t="s">
        <v>435</v>
      </c>
      <c r="C32" s="113" t="s">
        <v>455</v>
      </c>
      <c r="D32" s="856"/>
      <c r="E32" s="95"/>
    </row>
    <row r="33" spans="1:5" s="2" customFormat="1" x14ac:dyDescent="0.25">
      <c r="A33" s="203">
        <f t="shared" si="0"/>
        <v>1.0279999999999969</v>
      </c>
      <c r="B33" s="94" t="s">
        <v>435</v>
      </c>
      <c r="C33" s="113" t="s">
        <v>456</v>
      </c>
      <c r="D33" s="856"/>
      <c r="E33" s="95"/>
    </row>
    <row r="34" spans="1:5" s="2" customFormat="1" ht="75" x14ac:dyDescent="0.25">
      <c r="A34" s="203">
        <f t="shared" si="0"/>
        <v>1.0289999999999968</v>
      </c>
      <c r="B34" s="94" t="s">
        <v>435</v>
      </c>
      <c r="C34" s="208" t="s">
        <v>945</v>
      </c>
      <c r="D34" s="856"/>
      <c r="E34" s="872"/>
    </row>
    <row r="35" spans="1:5" s="2" customFormat="1" ht="120" x14ac:dyDescent="0.25">
      <c r="A35" s="203">
        <f t="shared" si="0"/>
        <v>1.0299999999999967</v>
      </c>
      <c r="B35" s="94" t="s">
        <v>435</v>
      </c>
      <c r="C35" s="208" t="s">
        <v>1014</v>
      </c>
      <c r="D35" s="856"/>
      <c r="E35" s="872"/>
    </row>
    <row r="36" spans="1:5" s="2" customFormat="1" ht="45" x14ac:dyDescent="0.25">
      <c r="A36" s="203">
        <f t="shared" si="0"/>
        <v>1.0309999999999966</v>
      </c>
      <c r="B36" s="94" t="s">
        <v>435</v>
      </c>
      <c r="C36" s="31" t="s">
        <v>654</v>
      </c>
      <c r="D36" s="856"/>
      <c r="E36" s="95"/>
    </row>
    <row r="37" spans="1:5" ht="20.100000000000001" customHeight="1" x14ac:dyDescent="0.25">
      <c r="A37" s="536" t="s">
        <v>457</v>
      </c>
      <c r="B37" s="544"/>
      <c r="C37" s="544"/>
      <c r="D37" s="544"/>
      <c r="E37" s="545"/>
    </row>
    <row r="38" spans="1:5" ht="25.5" customHeight="1" x14ac:dyDescent="0.25">
      <c r="A38" s="202" t="s">
        <v>31</v>
      </c>
      <c r="B38" s="173" t="s">
        <v>32</v>
      </c>
      <c r="C38" s="174" t="s">
        <v>33</v>
      </c>
      <c r="D38" s="173" t="s">
        <v>34</v>
      </c>
      <c r="E38" s="175" t="s">
        <v>35</v>
      </c>
    </row>
    <row r="39" spans="1:5" s="2" customFormat="1" ht="30" x14ac:dyDescent="0.25">
      <c r="A39" s="203">
        <v>2.0009999999999999</v>
      </c>
      <c r="B39" s="94" t="s">
        <v>458</v>
      </c>
      <c r="C39" s="31" t="s">
        <v>459</v>
      </c>
      <c r="D39" s="844"/>
      <c r="E39" s="890"/>
    </row>
    <row r="40" spans="1:5" s="2" customFormat="1" ht="45" x14ac:dyDescent="0.25">
      <c r="A40" s="203">
        <f t="shared" ref="A40:A46" si="1">A39+0.001</f>
        <v>2.0019999999999998</v>
      </c>
      <c r="B40" s="94" t="s">
        <v>458</v>
      </c>
      <c r="C40" s="31" t="s">
        <v>831</v>
      </c>
      <c r="D40" s="844"/>
      <c r="E40" s="890"/>
    </row>
    <row r="41" spans="1:5" s="2" customFormat="1" ht="30" x14ac:dyDescent="0.25">
      <c r="A41" s="203">
        <f t="shared" si="1"/>
        <v>2.0029999999999997</v>
      </c>
      <c r="B41" s="94" t="s">
        <v>458</v>
      </c>
      <c r="C41" s="31" t="s">
        <v>655</v>
      </c>
      <c r="D41" s="844"/>
      <c r="E41" s="890"/>
    </row>
    <row r="42" spans="1:5" s="2" customFormat="1" ht="30" x14ac:dyDescent="0.25">
      <c r="A42" s="203">
        <f t="shared" si="1"/>
        <v>2.0039999999999996</v>
      </c>
      <c r="B42" s="94" t="s">
        <v>458</v>
      </c>
      <c r="C42" s="32" t="s">
        <v>460</v>
      </c>
      <c r="D42" s="844"/>
      <c r="E42" s="206"/>
    </row>
    <row r="43" spans="1:5" s="2" customFormat="1" ht="30" x14ac:dyDescent="0.25">
      <c r="A43" s="203">
        <f t="shared" si="1"/>
        <v>2.0049999999999994</v>
      </c>
      <c r="B43" s="94" t="s">
        <v>458</v>
      </c>
      <c r="C43" s="32" t="s">
        <v>656</v>
      </c>
      <c r="D43" s="844"/>
      <c r="E43" s="206"/>
    </row>
    <row r="44" spans="1:5" s="2" customFormat="1" ht="45" x14ac:dyDescent="0.25">
      <c r="A44" s="203">
        <f t="shared" si="1"/>
        <v>2.0059999999999993</v>
      </c>
      <c r="B44" s="94" t="s">
        <v>458</v>
      </c>
      <c r="C44" s="31" t="s">
        <v>756</v>
      </c>
      <c r="D44" s="844"/>
      <c r="E44" s="890"/>
    </row>
    <row r="45" spans="1:5" s="2" customFormat="1" ht="45" x14ac:dyDescent="0.25">
      <c r="A45" s="203">
        <f t="shared" si="1"/>
        <v>2.0069999999999992</v>
      </c>
      <c r="B45" s="94" t="s">
        <v>458</v>
      </c>
      <c r="C45" s="31" t="s">
        <v>657</v>
      </c>
      <c r="D45" s="844"/>
      <c r="E45" s="890"/>
    </row>
    <row r="46" spans="1:5" s="2" customFormat="1" ht="30" x14ac:dyDescent="0.25">
      <c r="A46" s="203">
        <f t="shared" si="1"/>
        <v>2.0079999999999991</v>
      </c>
      <c r="B46" s="94" t="s">
        <v>458</v>
      </c>
      <c r="C46" s="31" t="s">
        <v>942</v>
      </c>
      <c r="D46" s="844"/>
      <c r="E46" s="890"/>
    </row>
    <row r="47" spans="1:5" s="2" customFormat="1" ht="15.75" x14ac:dyDescent="0.25">
      <c r="A47" s="536" t="s">
        <v>461</v>
      </c>
      <c r="B47" s="544"/>
      <c r="C47" s="544"/>
      <c r="D47" s="544"/>
      <c r="E47" s="545"/>
    </row>
    <row r="48" spans="1:5" ht="25.5" x14ac:dyDescent="0.25">
      <c r="A48" s="202" t="s">
        <v>31</v>
      </c>
      <c r="B48" s="173" t="s">
        <v>32</v>
      </c>
      <c r="C48" s="174" t="s">
        <v>33</v>
      </c>
      <c r="D48" s="173" t="s">
        <v>34</v>
      </c>
      <c r="E48" s="175" t="s">
        <v>35</v>
      </c>
    </row>
    <row r="49" spans="1:7" ht="60" x14ac:dyDescent="0.25">
      <c r="A49" s="34">
        <v>3.0009999999999999</v>
      </c>
      <c r="B49" s="94" t="s">
        <v>462</v>
      </c>
      <c r="C49" s="209" t="s">
        <v>735</v>
      </c>
      <c r="D49" s="857"/>
      <c r="E49" s="900"/>
    </row>
    <row r="50" spans="1:7" ht="30" x14ac:dyDescent="0.25">
      <c r="A50" s="34">
        <f t="shared" ref="A50:A55" si="2">A49+0.001</f>
        <v>3.0019999999999998</v>
      </c>
      <c r="B50" s="94" t="s">
        <v>462</v>
      </c>
      <c r="C50" s="209" t="s">
        <v>463</v>
      </c>
      <c r="D50" s="857"/>
      <c r="E50" s="900"/>
    </row>
    <row r="51" spans="1:7" ht="45" x14ac:dyDescent="0.25">
      <c r="A51" s="34">
        <f t="shared" si="2"/>
        <v>3.0029999999999997</v>
      </c>
      <c r="B51" s="94" t="s">
        <v>462</v>
      </c>
      <c r="C51" s="209" t="s">
        <v>464</v>
      </c>
      <c r="D51" s="857"/>
      <c r="E51" s="900"/>
    </row>
    <row r="52" spans="1:7" ht="45" x14ac:dyDescent="0.25">
      <c r="A52" s="34">
        <f t="shared" si="2"/>
        <v>3.0039999999999996</v>
      </c>
      <c r="B52" s="94" t="s">
        <v>462</v>
      </c>
      <c r="C52" s="209" t="s">
        <v>465</v>
      </c>
      <c r="D52" s="857"/>
      <c r="E52" s="900"/>
    </row>
    <row r="53" spans="1:7" ht="75" x14ac:dyDescent="0.25">
      <c r="A53" s="34">
        <f t="shared" si="2"/>
        <v>3.0049999999999994</v>
      </c>
      <c r="B53" s="94" t="s">
        <v>462</v>
      </c>
      <c r="C53" s="209" t="s">
        <v>832</v>
      </c>
      <c r="D53" s="857"/>
      <c r="E53" s="900"/>
    </row>
    <row r="54" spans="1:7" ht="45" x14ac:dyDescent="0.25">
      <c r="A54" s="34">
        <f t="shared" si="2"/>
        <v>3.0059999999999993</v>
      </c>
      <c r="B54" s="94" t="s">
        <v>462</v>
      </c>
      <c r="C54" s="209" t="s">
        <v>658</v>
      </c>
      <c r="D54" s="857"/>
      <c r="E54" s="900"/>
    </row>
    <row r="55" spans="1:7" ht="45.75" thickBot="1" x14ac:dyDescent="0.3">
      <c r="A55" s="210">
        <f t="shared" si="2"/>
        <v>3.0069999999999992</v>
      </c>
      <c r="B55" s="211" t="s">
        <v>462</v>
      </c>
      <c r="C55" s="212" t="s">
        <v>466</v>
      </c>
      <c r="D55" s="902"/>
      <c r="E55" s="903"/>
    </row>
    <row r="56" spans="1:7" ht="15.75" x14ac:dyDescent="0.25">
      <c r="A56" s="536" t="s">
        <v>467</v>
      </c>
      <c r="B56" s="537"/>
      <c r="C56" s="537"/>
      <c r="D56" s="537"/>
      <c r="E56" s="538"/>
      <c r="F56" s="539"/>
      <c r="G56" s="540"/>
    </row>
    <row r="57" spans="1:7" ht="25.5" x14ac:dyDescent="0.25">
      <c r="A57" s="202" t="s">
        <v>31</v>
      </c>
      <c r="B57" s="23" t="s">
        <v>32</v>
      </c>
      <c r="C57" s="23" t="s">
        <v>33</v>
      </c>
      <c r="D57" s="23" t="s">
        <v>34</v>
      </c>
      <c r="E57" s="24" t="s">
        <v>35</v>
      </c>
      <c r="F57" s="539"/>
      <c r="G57" s="540"/>
    </row>
    <row r="58" spans="1:7" ht="61.5" customHeight="1" x14ac:dyDescent="0.25">
      <c r="A58" s="394">
        <v>4.0010000000000003</v>
      </c>
      <c r="B58" s="391" t="s">
        <v>468</v>
      </c>
      <c r="C58" s="50" t="s">
        <v>762</v>
      </c>
      <c r="D58" s="857"/>
      <c r="E58" s="206"/>
    </row>
    <row r="59" spans="1:7" ht="30" x14ac:dyDescent="0.25">
      <c r="A59" s="394">
        <f t="shared" ref="A59:A69" si="3">+A58+0.001</f>
        <v>4.0020000000000007</v>
      </c>
      <c r="B59" s="391" t="s">
        <v>468</v>
      </c>
      <c r="C59" s="32" t="s">
        <v>991</v>
      </c>
      <c r="D59" s="857"/>
      <c r="E59" s="206"/>
    </row>
    <row r="60" spans="1:7" x14ac:dyDescent="0.25">
      <c r="A60" s="394">
        <f t="shared" si="3"/>
        <v>4.003000000000001</v>
      </c>
      <c r="B60" s="391" t="s">
        <v>468</v>
      </c>
      <c r="C60" s="32" t="s">
        <v>992</v>
      </c>
      <c r="D60" s="857"/>
      <c r="E60" s="206"/>
    </row>
    <row r="61" spans="1:7" ht="45" x14ac:dyDescent="0.25">
      <c r="A61" s="394">
        <f t="shared" si="3"/>
        <v>4.0040000000000013</v>
      </c>
      <c r="B61" s="391" t="s">
        <v>468</v>
      </c>
      <c r="C61" s="209" t="s">
        <v>659</v>
      </c>
      <c r="D61" s="857"/>
      <c r="E61" s="206"/>
    </row>
    <row r="62" spans="1:7" ht="30" x14ac:dyDescent="0.25">
      <c r="A62" s="394">
        <f t="shared" si="3"/>
        <v>4.0050000000000017</v>
      </c>
      <c r="B62" s="391" t="s">
        <v>468</v>
      </c>
      <c r="C62" s="50" t="s">
        <v>660</v>
      </c>
      <c r="D62" s="857"/>
      <c r="E62" s="206"/>
    </row>
    <row r="63" spans="1:7" ht="30" x14ac:dyDescent="0.25">
      <c r="A63" s="394">
        <f t="shared" si="3"/>
        <v>4.006000000000002</v>
      </c>
      <c r="B63" s="391" t="s">
        <v>468</v>
      </c>
      <c r="C63" s="32" t="s">
        <v>469</v>
      </c>
      <c r="D63" s="857"/>
      <c r="E63" s="141"/>
    </row>
    <row r="64" spans="1:7" ht="45" x14ac:dyDescent="0.25">
      <c r="A64" s="394">
        <f t="shared" si="3"/>
        <v>4.0070000000000023</v>
      </c>
      <c r="B64" s="391" t="s">
        <v>468</v>
      </c>
      <c r="C64" s="32" t="s">
        <v>944</v>
      </c>
      <c r="D64" s="857"/>
      <c r="E64" s="206"/>
    </row>
    <row r="65" spans="1:5" ht="90" x14ac:dyDescent="0.25">
      <c r="A65" s="394">
        <f t="shared" si="3"/>
        <v>4.0080000000000027</v>
      </c>
      <c r="B65" s="392" t="s">
        <v>468</v>
      </c>
      <c r="C65" s="215" t="s">
        <v>946</v>
      </c>
      <c r="D65" s="904"/>
      <c r="E65" s="905"/>
    </row>
    <row r="66" spans="1:5" ht="45" x14ac:dyDescent="0.25">
      <c r="A66" s="394">
        <f t="shared" si="3"/>
        <v>4.009000000000003</v>
      </c>
      <c r="B66" s="392" t="s">
        <v>468</v>
      </c>
      <c r="C66" s="215" t="s">
        <v>661</v>
      </c>
      <c r="D66" s="904"/>
      <c r="E66" s="905"/>
    </row>
    <row r="67" spans="1:5" ht="30" x14ac:dyDescent="0.25">
      <c r="A67" s="394">
        <f t="shared" si="3"/>
        <v>4.0100000000000033</v>
      </c>
      <c r="B67" s="392" t="s">
        <v>468</v>
      </c>
      <c r="C67" s="215" t="s">
        <v>1012</v>
      </c>
      <c r="D67" s="904"/>
      <c r="E67" s="905"/>
    </row>
    <row r="68" spans="1:5" ht="75" x14ac:dyDescent="0.25">
      <c r="A68" s="394">
        <f t="shared" si="3"/>
        <v>4.0110000000000037</v>
      </c>
      <c r="B68" s="392" t="s">
        <v>468</v>
      </c>
      <c r="C68" s="215" t="s">
        <v>1013</v>
      </c>
      <c r="D68" s="904"/>
      <c r="E68" s="905"/>
    </row>
    <row r="69" spans="1:5" ht="60.75" thickBot="1" x14ac:dyDescent="0.3">
      <c r="A69" s="395">
        <f t="shared" si="3"/>
        <v>4.012000000000004</v>
      </c>
      <c r="B69" s="393" t="s">
        <v>468</v>
      </c>
      <c r="C69" s="217" t="s">
        <v>662</v>
      </c>
      <c r="D69" s="902"/>
      <c r="E69" s="906"/>
    </row>
    <row r="70" spans="1:5" ht="15.75" x14ac:dyDescent="0.25">
      <c r="A70" s="536" t="s">
        <v>998</v>
      </c>
      <c r="B70" s="537"/>
      <c r="C70" s="537"/>
      <c r="D70" s="537"/>
      <c r="E70" s="538"/>
    </row>
    <row r="71" spans="1:5" ht="24.75" customHeight="1" x14ac:dyDescent="0.25">
      <c r="A71" s="202" t="s">
        <v>31</v>
      </c>
      <c r="B71" s="23" t="s">
        <v>32</v>
      </c>
      <c r="C71" s="23" t="s">
        <v>33</v>
      </c>
      <c r="D71" s="23" t="s">
        <v>34</v>
      </c>
      <c r="E71" s="24" t="s">
        <v>35</v>
      </c>
    </row>
    <row r="72" spans="1:5" ht="80.25" customHeight="1" x14ac:dyDescent="0.25">
      <c r="A72" s="394">
        <v>5.0010000000000003</v>
      </c>
      <c r="B72" s="391" t="s">
        <v>977</v>
      </c>
      <c r="C72" s="213" t="s">
        <v>978</v>
      </c>
      <c r="D72" s="857"/>
      <c r="E72" s="206"/>
    </row>
    <row r="73" spans="1:5" ht="48.75" customHeight="1" x14ac:dyDescent="0.25">
      <c r="A73" s="394">
        <f>+A72+0.001</f>
        <v>5.0020000000000007</v>
      </c>
      <c r="B73" s="391" t="s">
        <v>977</v>
      </c>
      <c r="C73" s="50" t="s">
        <v>979</v>
      </c>
      <c r="D73" s="857"/>
      <c r="E73" s="214"/>
    </row>
    <row r="74" spans="1:5" ht="33.75" customHeight="1" x14ac:dyDescent="0.25">
      <c r="A74" s="394">
        <f t="shared" ref="A74:A84" si="4">+A73+0.001</f>
        <v>5.003000000000001</v>
      </c>
      <c r="B74" s="391" t="s">
        <v>977</v>
      </c>
      <c r="C74" s="215" t="s">
        <v>980</v>
      </c>
      <c r="D74" s="857"/>
      <c r="E74" s="214"/>
    </row>
    <row r="75" spans="1:5" ht="106.5" customHeight="1" x14ac:dyDescent="0.25">
      <c r="A75" s="394">
        <f t="shared" si="4"/>
        <v>5.0040000000000013</v>
      </c>
      <c r="B75" s="396" t="s">
        <v>977</v>
      </c>
      <c r="C75" s="31" t="s">
        <v>981</v>
      </c>
      <c r="D75" s="907"/>
      <c r="E75" s="214"/>
    </row>
    <row r="76" spans="1:5" ht="64.5" customHeight="1" x14ac:dyDescent="0.25">
      <c r="A76" s="394">
        <f t="shared" si="4"/>
        <v>5.0050000000000017</v>
      </c>
      <c r="B76" s="391" t="s">
        <v>977</v>
      </c>
      <c r="C76" s="130" t="s">
        <v>982</v>
      </c>
      <c r="D76" s="857"/>
      <c r="E76" s="214"/>
    </row>
    <row r="77" spans="1:5" ht="156.75" customHeight="1" x14ac:dyDescent="0.25">
      <c r="A77" s="394">
        <f t="shared" si="4"/>
        <v>5.006000000000002</v>
      </c>
      <c r="B77" s="396" t="s">
        <v>977</v>
      </c>
      <c r="C77" s="31" t="s">
        <v>983</v>
      </c>
      <c r="D77" s="907"/>
      <c r="E77" s="214"/>
    </row>
    <row r="78" spans="1:5" ht="138" customHeight="1" x14ac:dyDescent="0.25">
      <c r="A78" s="394">
        <f t="shared" si="4"/>
        <v>5.0070000000000023</v>
      </c>
      <c r="B78" s="391" t="s">
        <v>977</v>
      </c>
      <c r="C78" s="385" t="s">
        <v>984</v>
      </c>
      <c r="D78" s="857"/>
      <c r="E78" s="214"/>
    </row>
    <row r="79" spans="1:5" ht="34.5" customHeight="1" x14ac:dyDescent="0.25">
      <c r="A79" s="394">
        <f t="shared" si="4"/>
        <v>5.0080000000000027</v>
      </c>
      <c r="B79" s="391" t="s">
        <v>977</v>
      </c>
      <c r="C79" s="32" t="s">
        <v>985</v>
      </c>
      <c r="D79" s="857"/>
      <c r="E79" s="141"/>
    </row>
    <row r="80" spans="1:5" ht="48" customHeight="1" x14ac:dyDescent="0.25">
      <c r="A80" s="394">
        <f t="shared" si="4"/>
        <v>5.009000000000003</v>
      </c>
      <c r="B80" s="391" t="s">
        <v>977</v>
      </c>
      <c r="C80" s="32" t="s">
        <v>986</v>
      </c>
      <c r="D80" s="857"/>
      <c r="E80" s="214"/>
    </row>
    <row r="81" spans="1:5" ht="44.25" customHeight="1" x14ac:dyDescent="0.25">
      <c r="A81" s="394">
        <f t="shared" si="4"/>
        <v>5.0100000000000033</v>
      </c>
      <c r="B81" s="391" t="s">
        <v>977</v>
      </c>
      <c r="C81" s="215" t="s">
        <v>987</v>
      </c>
      <c r="D81" s="904"/>
      <c r="E81" s="216"/>
    </row>
    <row r="82" spans="1:5" ht="66.75" customHeight="1" x14ac:dyDescent="0.25">
      <c r="A82" s="394">
        <f t="shared" si="4"/>
        <v>5.0110000000000037</v>
      </c>
      <c r="B82" s="391" t="s">
        <v>977</v>
      </c>
      <c r="C82" s="32" t="s">
        <v>988</v>
      </c>
      <c r="D82" s="904"/>
      <c r="E82" s="216"/>
    </row>
    <row r="83" spans="1:5" ht="78.75" customHeight="1" x14ac:dyDescent="0.25">
      <c r="A83" s="394">
        <f t="shared" si="4"/>
        <v>5.012000000000004</v>
      </c>
      <c r="B83" s="391" t="s">
        <v>977</v>
      </c>
      <c r="C83" s="130" t="s">
        <v>989</v>
      </c>
      <c r="D83" s="904"/>
      <c r="E83" s="216"/>
    </row>
    <row r="84" spans="1:5" ht="244.5" customHeight="1" thickBot="1" x14ac:dyDescent="0.3">
      <c r="A84" s="395">
        <f t="shared" si="4"/>
        <v>5.0130000000000043</v>
      </c>
      <c r="B84" s="393" t="s">
        <v>977</v>
      </c>
      <c r="C84" s="386" t="s">
        <v>990</v>
      </c>
      <c r="D84" s="902"/>
      <c r="E84" s="218"/>
    </row>
    <row r="85" spans="1:5" ht="36" customHeight="1" x14ac:dyDescent="0.25">
      <c r="C85" s="150"/>
    </row>
    <row r="86" spans="1:5" ht="45.75" customHeight="1" x14ac:dyDescent="0.25">
      <c r="C86" s="150"/>
    </row>
    <row r="87" spans="1:5" ht="87" customHeight="1" x14ac:dyDescent="0.25">
      <c r="C87" s="150"/>
    </row>
    <row r="88" spans="1:5" ht="51.75" customHeight="1" x14ac:dyDescent="0.25">
      <c r="C88" s="149"/>
    </row>
    <row r="89" spans="1:5" ht="52.5" customHeight="1" x14ac:dyDescent="0.25">
      <c r="C89" s="149"/>
    </row>
    <row r="90" spans="1:5" ht="40.5" customHeight="1" x14ac:dyDescent="0.25">
      <c r="C90" s="149"/>
    </row>
    <row r="91" spans="1:5" ht="61.5" customHeight="1" x14ac:dyDescent="0.25">
      <c r="C91" s="149"/>
    </row>
    <row r="92" spans="1:5" ht="20.25" customHeight="1" x14ac:dyDescent="0.25">
      <c r="C92" s="149"/>
    </row>
    <row r="93" spans="1:5" ht="24" customHeight="1" x14ac:dyDescent="0.25">
      <c r="C93" s="149"/>
    </row>
    <row r="94" spans="1:5" ht="23.25" customHeight="1" x14ac:dyDescent="0.25">
      <c r="C94" s="149"/>
    </row>
    <row r="95" spans="1:5" ht="22.5" customHeight="1" x14ac:dyDescent="0.25">
      <c r="C95" s="149"/>
    </row>
    <row r="96" spans="1:5" ht="40.5" customHeight="1" x14ac:dyDescent="0.25">
      <c r="C96" s="149"/>
    </row>
    <row r="97" spans="3:3" ht="40.5" customHeight="1" x14ac:dyDescent="0.25">
      <c r="C97" s="149"/>
    </row>
    <row r="98" spans="3:3" ht="40.5" customHeight="1" x14ac:dyDescent="0.25">
      <c r="C98" s="149"/>
    </row>
    <row r="99" spans="3:3" ht="62.25" customHeight="1" x14ac:dyDescent="0.25">
      <c r="C99" s="149"/>
    </row>
    <row r="100" spans="3:3" ht="32.25" customHeight="1" x14ac:dyDescent="0.25">
      <c r="C100" s="149"/>
    </row>
    <row r="101" spans="3:3" ht="60.75" customHeight="1" x14ac:dyDescent="0.25">
      <c r="C101" s="149"/>
    </row>
    <row r="102" spans="3:3" ht="31.5" customHeight="1" x14ac:dyDescent="0.25">
      <c r="C102" s="149"/>
    </row>
    <row r="103" spans="3:3" ht="31.5" customHeight="1" x14ac:dyDescent="0.25">
      <c r="C103" s="149"/>
    </row>
    <row r="104" spans="3:3" ht="31.5" customHeight="1" x14ac:dyDescent="0.25">
      <c r="C104" s="149"/>
    </row>
    <row r="105" spans="3:3" ht="31.5" customHeight="1" x14ac:dyDescent="0.25">
      <c r="C105" s="149"/>
    </row>
    <row r="106" spans="3:3" ht="31.5" customHeight="1" x14ac:dyDescent="0.25">
      <c r="C106" s="150"/>
    </row>
    <row r="107" spans="3:3" ht="18.75" customHeight="1" x14ac:dyDescent="0.25">
      <c r="C107" s="150"/>
    </row>
    <row r="108" spans="3:3" ht="31.5" customHeight="1" x14ac:dyDescent="0.25">
      <c r="C108" s="150"/>
    </row>
    <row r="109" spans="3:3" ht="16.5" customHeight="1" x14ac:dyDescent="0.25">
      <c r="C109" s="149"/>
    </row>
    <row r="110" spans="3:3" ht="31.5" customHeight="1" x14ac:dyDescent="0.25">
      <c r="C110" s="149"/>
    </row>
    <row r="111" spans="3:3" ht="31.5" customHeight="1" x14ac:dyDescent="0.25">
      <c r="C111" s="152"/>
    </row>
    <row r="112" spans="3:3" ht="24" customHeight="1" x14ac:dyDescent="0.25">
      <c r="C112" s="152"/>
    </row>
    <row r="113" spans="3:3" ht="24" customHeight="1" x14ac:dyDescent="0.25">
      <c r="C113" s="152"/>
    </row>
    <row r="114" spans="3:3" ht="18.75" customHeight="1" x14ac:dyDescent="0.25">
      <c r="C114" s="149"/>
    </row>
    <row r="115" spans="3:3" ht="18.75" customHeight="1" x14ac:dyDescent="0.25">
      <c r="C115" s="149"/>
    </row>
    <row r="116" spans="3:3" ht="18.75" customHeight="1" x14ac:dyDescent="0.25">
      <c r="C116" s="149"/>
    </row>
    <row r="117" spans="3:3" ht="18.75" customHeight="1" x14ac:dyDescent="0.25">
      <c r="C117" s="149"/>
    </row>
    <row r="118" spans="3:3" ht="18.75" customHeight="1" x14ac:dyDescent="0.25">
      <c r="C118" s="149"/>
    </row>
    <row r="119" spans="3:3" ht="18.75" customHeight="1" x14ac:dyDescent="0.25">
      <c r="C119" s="149"/>
    </row>
    <row r="120" spans="3:3" ht="18.75" customHeight="1" x14ac:dyDescent="0.25">
      <c r="C120" s="149"/>
    </row>
    <row r="121" spans="3:3" ht="18.75" customHeight="1" x14ac:dyDescent="0.25">
      <c r="C121" s="152"/>
    </row>
    <row r="122" spans="3:3" ht="18.75" customHeight="1" x14ac:dyDescent="0.25">
      <c r="C122" s="152"/>
    </row>
    <row r="123" spans="3:3" ht="18.75" customHeight="1" x14ac:dyDescent="0.25">
      <c r="C123" s="149"/>
    </row>
    <row r="124" spans="3:3" ht="18.75" customHeight="1" x14ac:dyDescent="0.25">
      <c r="C124" s="149"/>
    </row>
    <row r="125" spans="3:3" ht="18.75" customHeight="1" x14ac:dyDescent="0.25">
      <c r="C125" s="149"/>
    </row>
    <row r="126" spans="3:3" ht="18.75" customHeight="1" x14ac:dyDescent="0.25">
      <c r="C126" s="149"/>
    </row>
    <row r="127" spans="3:3" ht="18.75" customHeight="1" x14ac:dyDescent="0.25">
      <c r="C127" s="149"/>
    </row>
    <row r="128" spans="3:3" ht="18.75" customHeight="1" x14ac:dyDescent="0.25">
      <c r="C128" s="150"/>
    </row>
    <row r="129" spans="3:3" ht="18.75" customHeight="1" x14ac:dyDescent="0.25">
      <c r="C129" s="150"/>
    </row>
    <row r="130" spans="3:3" ht="18.75" customHeight="1" x14ac:dyDescent="0.25">
      <c r="C130" s="150"/>
    </row>
    <row r="131" spans="3:3" ht="18.75" customHeight="1" x14ac:dyDescent="0.25">
      <c r="C131" s="150"/>
    </row>
    <row r="132" spans="3:3" ht="18.75" customHeight="1" x14ac:dyDescent="0.25">
      <c r="C132" s="150"/>
    </row>
    <row r="133" spans="3:3" ht="18.75" customHeight="1" x14ac:dyDescent="0.25">
      <c r="C133" s="150"/>
    </row>
    <row r="134" spans="3:3" ht="17.25" customHeight="1" x14ac:dyDescent="0.25">
      <c r="C134" s="150"/>
    </row>
    <row r="135" spans="3:3" ht="17.25" customHeight="1" x14ac:dyDescent="0.25">
      <c r="C135" s="150"/>
    </row>
    <row r="136" spans="3:3" ht="17.25" customHeight="1" x14ac:dyDescent="0.25">
      <c r="C136" s="150"/>
    </row>
    <row r="137" spans="3:3" ht="17.25" customHeight="1" x14ac:dyDescent="0.25">
      <c r="C137" s="150"/>
    </row>
    <row r="138" spans="3:3" ht="42.75" customHeight="1" x14ac:dyDescent="0.25">
      <c r="C138" s="150"/>
    </row>
    <row r="139" spans="3:3" ht="42" customHeight="1" x14ac:dyDescent="0.25">
      <c r="C139" s="150"/>
    </row>
    <row r="140" spans="3:3" ht="17.25" customHeight="1" x14ac:dyDescent="0.25">
      <c r="C140" s="150"/>
    </row>
    <row r="141" spans="3:3" ht="17.25" customHeight="1" x14ac:dyDescent="0.25">
      <c r="C141" s="150"/>
    </row>
    <row r="142" spans="3:3" ht="17.25" customHeight="1" x14ac:dyDescent="0.25">
      <c r="C142" s="150"/>
    </row>
    <row r="143" spans="3:3" ht="17.25" customHeight="1" x14ac:dyDescent="0.25">
      <c r="C143" s="150"/>
    </row>
    <row r="144" spans="3:3" ht="17.25" customHeight="1" x14ac:dyDescent="0.25">
      <c r="C144" s="150"/>
    </row>
    <row r="145" spans="3:3" ht="17.25" customHeight="1" x14ac:dyDescent="0.25">
      <c r="C145" s="150"/>
    </row>
    <row r="146" spans="3:3" ht="17.25" customHeight="1" x14ac:dyDescent="0.25">
      <c r="C146" s="150"/>
    </row>
    <row r="147" spans="3:3" ht="17.25" customHeight="1" x14ac:dyDescent="0.25">
      <c r="C147" s="150"/>
    </row>
    <row r="148" spans="3:3" ht="17.25" customHeight="1" x14ac:dyDescent="0.25">
      <c r="C148" s="150"/>
    </row>
    <row r="149" spans="3:3" ht="17.25" customHeight="1" x14ac:dyDescent="0.25">
      <c r="C149" s="150"/>
    </row>
    <row r="150" spans="3:3" ht="17.25" customHeight="1" x14ac:dyDescent="0.25">
      <c r="C150" s="150"/>
    </row>
    <row r="151" spans="3:3" ht="17.25" customHeight="1" x14ac:dyDescent="0.25">
      <c r="C151" s="149"/>
    </row>
    <row r="152" spans="3:3" ht="17.25" customHeight="1" x14ac:dyDescent="0.25">
      <c r="C152" s="149"/>
    </row>
    <row r="153" spans="3:3" ht="17.25" customHeight="1" x14ac:dyDescent="0.25">
      <c r="C153" s="150"/>
    </row>
    <row r="154" spans="3:3" ht="17.25" customHeight="1" x14ac:dyDescent="0.25">
      <c r="C154" s="150"/>
    </row>
    <row r="155" spans="3:3" ht="17.25" customHeight="1" x14ac:dyDescent="0.25">
      <c r="C155" s="150"/>
    </row>
    <row r="156" spans="3:3" ht="17.25" customHeight="1" x14ac:dyDescent="0.25">
      <c r="C156" s="150"/>
    </row>
    <row r="157" spans="3:3" ht="17.25" customHeight="1" x14ac:dyDescent="0.25">
      <c r="C157" s="150"/>
    </row>
    <row r="158" spans="3:3" ht="17.25" customHeight="1" x14ac:dyDescent="0.25">
      <c r="C158" s="150"/>
    </row>
    <row r="159" spans="3:3" ht="17.25" customHeight="1" x14ac:dyDescent="0.25">
      <c r="C159" s="150"/>
    </row>
    <row r="160" spans="3:3" ht="42" customHeight="1" x14ac:dyDescent="0.25">
      <c r="C160" s="150"/>
    </row>
    <row r="161" spans="3:3" ht="42" customHeight="1" x14ac:dyDescent="0.25">
      <c r="C161" s="150"/>
    </row>
    <row r="162" spans="3:3" ht="19.5" customHeight="1" x14ac:dyDescent="0.25">
      <c r="C162" s="150"/>
    </row>
    <row r="163" spans="3:3" ht="19.5" customHeight="1" x14ac:dyDescent="0.25">
      <c r="C163" s="150"/>
    </row>
    <row r="164" spans="3:3" ht="21" customHeight="1" x14ac:dyDescent="0.25">
      <c r="C164" s="150"/>
    </row>
    <row r="165" spans="3:3" ht="21" customHeight="1" x14ac:dyDescent="0.25">
      <c r="C165" s="150"/>
    </row>
    <row r="166" spans="3:3" ht="28.5" customHeight="1" x14ac:dyDescent="0.25">
      <c r="C166" s="150"/>
    </row>
    <row r="167" spans="3:3" ht="21" customHeight="1" x14ac:dyDescent="0.25">
      <c r="C167" s="150"/>
    </row>
    <row r="168" spans="3:3" ht="21" customHeight="1" x14ac:dyDescent="0.25">
      <c r="C168" s="150"/>
    </row>
    <row r="169" spans="3:3" ht="42" customHeight="1" x14ac:dyDescent="0.25">
      <c r="C169" s="150"/>
    </row>
    <row r="170" spans="3:3" ht="42" customHeight="1" x14ac:dyDescent="0.25">
      <c r="C170" s="150"/>
    </row>
    <row r="171" spans="3:3" ht="42" customHeight="1" x14ac:dyDescent="0.25">
      <c r="C171" s="150"/>
    </row>
    <row r="172" spans="3:3" ht="42" customHeight="1" x14ac:dyDescent="0.25">
      <c r="C172" s="150"/>
    </row>
    <row r="173" spans="3:3" ht="42" customHeight="1" x14ac:dyDescent="0.25">
      <c r="C173" s="149"/>
    </row>
    <row r="174" spans="3:3" ht="24" customHeight="1" x14ac:dyDescent="0.25">
      <c r="C174" s="149"/>
    </row>
    <row r="175" spans="3:3" ht="27.75" customHeight="1" x14ac:dyDescent="0.25">
      <c r="C175" s="149"/>
    </row>
    <row r="176" spans="3:3" ht="66.75" customHeight="1" x14ac:dyDescent="0.25">
      <c r="C176" s="150"/>
    </row>
    <row r="177" spans="3:3" ht="57" customHeight="1" x14ac:dyDescent="0.25">
      <c r="C177" s="150"/>
    </row>
    <row r="178" spans="3:3" ht="42" customHeight="1" x14ac:dyDescent="0.25">
      <c r="C178" s="150"/>
    </row>
    <row r="179" spans="3:3" ht="42" customHeight="1" x14ac:dyDescent="0.25">
      <c r="C179" s="150"/>
    </row>
    <row r="180" spans="3:3" ht="42" customHeight="1" x14ac:dyDescent="0.25">
      <c r="C180" s="150"/>
    </row>
    <row r="181" spans="3:3" ht="42" customHeight="1" x14ac:dyDescent="0.25">
      <c r="C181" s="150"/>
    </row>
    <row r="182" spans="3:3" ht="18" customHeight="1" x14ac:dyDescent="0.25">
      <c r="C182" s="149"/>
    </row>
    <row r="183" spans="3:3" ht="18" customHeight="1" x14ac:dyDescent="0.25">
      <c r="C183" s="149"/>
    </row>
    <row r="184" spans="3:3" ht="18" customHeight="1" x14ac:dyDescent="0.25">
      <c r="C184" s="149"/>
    </row>
    <row r="185" spans="3:3" ht="18" customHeight="1" x14ac:dyDescent="0.25">
      <c r="C185" s="149"/>
    </row>
    <row r="186" spans="3:3" ht="18" customHeight="1" x14ac:dyDescent="0.25">
      <c r="C186" s="149"/>
    </row>
    <row r="187" spans="3:3" ht="18" customHeight="1" x14ac:dyDescent="0.25">
      <c r="C187" s="149"/>
    </row>
    <row r="188" spans="3:3" ht="23.25" customHeight="1" x14ac:dyDescent="0.25">
      <c r="C188" s="149"/>
    </row>
    <row r="189" spans="3:3" ht="42" customHeight="1" x14ac:dyDescent="0.25">
      <c r="C189" s="149"/>
    </row>
    <row r="190" spans="3:3" ht="42" customHeight="1" x14ac:dyDescent="0.25">
      <c r="C190" s="149"/>
    </row>
    <row r="191" spans="3:3" ht="42" customHeight="1" x14ac:dyDescent="0.25">
      <c r="C191" s="149"/>
    </row>
    <row r="192" spans="3:3" ht="42" customHeight="1" x14ac:dyDescent="0.25">
      <c r="C192" s="149"/>
    </row>
    <row r="193" spans="3:3" ht="42" customHeight="1" x14ac:dyDescent="0.25">
      <c r="C193" s="149"/>
    </row>
    <row r="194" spans="3:3" ht="42" customHeight="1" x14ac:dyDescent="0.25">
      <c r="C194" s="149"/>
    </row>
    <row r="195" spans="3:3" ht="19.5" customHeight="1" x14ac:dyDescent="0.25">
      <c r="C195" s="149"/>
    </row>
    <row r="196" spans="3:3" ht="31.5" customHeight="1" x14ac:dyDescent="0.25">
      <c r="C196" s="149"/>
    </row>
    <row r="197" spans="3:3" ht="42" customHeight="1" x14ac:dyDescent="0.25">
      <c r="C197" s="149"/>
    </row>
    <row r="198" spans="3:3" ht="42" customHeight="1" x14ac:dyDescent="0.25">
      <c r="C198" s="149"/>
    </row>
    <row r="199" spans="3:3" ht="42" customHeight="1" x14ac:dyDescent="0.25">
      <c r="C199" s="149"/>
    </row>
    <row r="200" spans="3:3" ht="42" customHeight="1" x14ac:dyDescent="0.25">
      <c r="C200" s="149"/>
    </row>
    <row r="201" spans="3:3" ht="42" customHeight="1" x14ac:dyDescent="0.25">
      <c r="C201" s="149"/>
    </row>
    <row r="202" spans="3:3" ht="42" customHeight="1" x14ac:dyDescent="0.25">
      <c r="C202" s="149"/>
    </row>
    <row r="203" spans="3:3" ht="42" customHeight="1" x14ac:dyDescent="0.25">
      <c r="C203" s="149"/>
    </row>
    <row r="204" spans="3:3" ht="33.75" customHeight="1" x14ac:dyDescent="0.25">
      <c r="C204" s="149"/>
    </row>
    <row r="205" spans="3:3" ht="22.5" customHeight="1" x14ac:dyDescent="0.25">
      <c r="C205" s="149"/>
    </row>
    <row r="206" spans="3:3" ht="24" customHeight="1" x14ac:dyDescent="0.25">
      <c r="C206" s="149"/>
    </row>
    <row r="207" spans="3:3" ht="31.5" customHeight="1" x14ac:dyDescent="0.25">
      <c r="C207" s="149"/>
    </row>
    <row r="208" spans="3:3" ht="18" customHeight="1" x14ac:dyDescent="0.25">
      <c r="C208" s="149"/>
    </row>
    <row r="209" spans="3:3" ht="42" customHeight="1" x14ac:dyDescent="0.25">
      <c r="C209" s="149"/>
    </row>
    <row r="210" spans="3:3" ht="33" customHeight="1" x14ac:dyDescent="0.25">
      <c r="C210" s="149"/>
    </row>
    <row r="211" spans="3:3" ht="21.75" customHeight="1" x14ac:dyDescent="0.25">
      <c r="C211" s="149"/>
    </row>
    <row r="212" spans="3:3" ht="42" customHeight="1" x14ac:dyDescent="0.25">
      <c r="C212" s="149"/>
    </row>
    <row r="213" spans="3:3" ht="42" customHeight="1" x14ac:dyDescent="0.25">
      <c r="C213" s="149"/>
    </row>
    <row r="214" spans="3:3" ht="33" customHeight="1" x14ac:dyDescent="0.25">
      <c r="C214" s="149"/>
    </row>
    <row r="215" spans="3:3" ht="36" customHeight="1" x14ac:dyDescent="0.25">
      <c r="C215" s="149"/>
    </row>
    <row r="216" spans="3:3" ht="21" customHeight="1" x14ac:dyDescent="0.25">
      <c r="C216" s="149"/>
    </row>
    <row r="217" spans="3:3" ht="30" customHeight="1" x14ac:dyDescent="0.25">
      <c r="C217" s="149"/>
    </row>
    <row r="218" spans="3:3" ht="33" customHeight="1" x14ac:dyDescent="0.25">
      <c r="C218" s="149"/>
    </row>
    <row r="219" spans="3:3" ht="31.5" customHeight="1" x14ac:dyDescent="0.25">
      <c r="C219" s="149"/>
    </row>
    <row r="220" spans="3:3" ht="42" customHeight="1" x14ac:dyDescent="0.25">
      <c r="C220" s="149"/>
    </row>
    <row r="221" spans="3:3" ht="24" customHeight="1" x14ac:dyDescent="0.25">
      <c r="C221" s="149"/>
    </row>
    <row r="222" spans="3:3" ht="48" customHeight="1" x14ac:dyDescent="0.25">
      <c r="C222" s="149"/>
    </row>
    <row r="223" spans="3:3" ht="42" customHeight="1" x14ac:dyDescent="0.25">
      <c r="C223" s="149"/>
    </row>
    <row r="224" spans="3:3" ht="42" customHeight="1" x14ac:dyDescent="0.25">
      <c r="C224" s="149"/>
    </row>
    <row r="225" spans="3:3" ht="42" customHeight="1" x14ac:dyDescent="0.25">
      <c r="C225" s="149"/>
    </row>
    <row r="226" spans="3:3" ht="23.25" customHeight="1" x14ac:dyDescent="0.25">
      <c r="C226" s="149"/>
    </row>
    <row r="227" spans="3:3" ht="73.5" customHeight="1" x14ac:dyDescent="0.25">
      <c r="C227" s="149"/>
    </row>
    <row r="228" spans="3:3" ht="18.75" customHeight="1" x14ac:dyDescent="0.25">
      <c r="C228" s="149"/>
    </row>
    <row r="229" spans="3:3" ht="18.75" customHeight="1" x14ac:dyDescent="0.25">
      <c r="C229" s="153"/>
    </row>
    <row r="230" spans="3:3" ht="18.75" customHeight="1" x14ac:dyDescent="0.25">
      <c r="C230" s="149"/>
    </row>
    <row r="231" spans="3:3" ht="18.75" customHeight="1" x14ac:dyDescent="0.25">
      <c r="C231" s="149"/>
    </row>
    <row r="232" spans="3:3" ht="18" customHeight="1" x14ac:dyDescent="0.25">
      <c r="C232" s="149"/>
    </row>
    <row r="233" spans="3:3" ht="18" customHeight="1" x14ac:dyDescent="0.25">
      <c r="C233" s="149"/>
    </row>
    <row r="234" spans="3:3" ht="18" customHeight="1" x14ac:dyDescent="0.25">
      <c r="C234" s="149"/>
    </row>
    <row r="235" spans="3:3" ht="18" customHeight="1" x14ac:dyDescent="0.25">
      <c r="C235" s="149"/>
    </row>
    <row r="236" spans="3:3" ht="18" customHeight="1" x14ac:dyDescent="0.25">
      <c r="C236" s="149"/>
    </row>
    <row r="237" spans="3:3" ht="18" customHeight="1" x14ac:dyDescent="0.25">
      <c r="C237" s="149"/>
    </row>
    <row r="238" spans="3:3" ht="18" customHeight="1" x14ac:dyDescent="0.25">
      <c r="C238" s="149"/>
    </row>
    <row r="239" spans="3:3" ht="18" customHeight="1" x14ac:dyDescent="0.25">
      <c r="C239" s="149"/>
    </row>
    <row r="240" spans="3:3" ht="18" customHeight="1" x14ac:dyDescent="0.25">
      <c r="C240" s="149"/>
    </row>
    <row r="241" spans="2:3" ht="18" customHeight="1" x14ac:dyDescent="0.25">
      <c r="C241" s="149"/>
    </row>
    <row r="242" spans="2:3" ht="44.25" customHeight="1" x14ac:dyDescent="0.25">
      <c r="C242" s="149"/>
    </row>
    <row r="243" spans="2:3" ht="36.75" customHeight="1" x14ac:dyDescent="0.25">
      <c r="C243" s="149"/>
    </row>
    <row r="244" spans="2:3" ht="36.75" customHeight="1" x14ac:dyDescent="0.25">
      <c r="C244" s="149"/>
    </row>
    <row r="245" spans="2:3" ht="41.25" customHeight="1" x14ac:dyDescent="0.25">
      <c r="B245" s="154"/>
      <c r="C245" s="149"/>
    </row>
    <row r="246" spans="2:3" ht="96" customHeight="1" x14ac:dyDescent="0.25">
      <c r="B246" s="154"/>
      <c r="C246" s="149"/>
    </row>
    <row r="247" spans="2:3" ht="91.5" customHeight="1" x14ac:dyDescent="0.25">
      <c r="B247" s="154"/>
      <c r="C247" s="149"/>
    </row>
    <row r="248" spans="2:3" ht="23.25" customHeight="1" x14ac:dyDescent="0.25">
      <c r="C248" s="149"/>
    </row>
    <row r="249" spans="2:3" ht="40.5" customHeight="1" x14ac:dyDescent="0.25">
      <c r="C249" s="149"/>
    </row>
    <row r="250" spans="2:3" ht="36" customHeight="1" x14ac:dyDescent="0.25">
      <c r="C250" s="149"/>
    </row>
    <row r="251" spans="2:3" ht="36" customHeight="1" x14ac:dyDescent="0.25">
      <c r="C251" s="149"/>
    </row>
    <row r="252" spans="2:3" ht="36" customHeight="1" x14ac:dyDescent="0.25">
      <c r="C252" s="149"/>
    </row>
    <row r="253" spans="2:3" ht="36" customHeight="1" x14ac:dyDescent="0.25">
      <c r="C253" s="149"/>
    </row>
    <row r="254" spans="2:3" ht="36" customHeight="1" x14ac:dyDescent="0.25">
      <c r="C254" s="149"/>
    </row>
    <row r="255" spans="2:3" ht="36" customHeight="1" x14ac:dyDescent="0.25">
      <c r="C255" s="149"/>
    </row>
    <row r="256" spans="2:3" ht="19.5" customHeight="1" x14ac:dyDescent="0.25">
      <c r="C256" s="149"/>
    </row>
    <row r="257" spans="3:3" ht="36" customHeight="1" x14ac:dyDescent="0.25">
      <c r="C257" s="149"/>
    </row>
    <row r="258" spans="3:3" x14ac:dyDescent="0.25">
      <c r="C258" s="149"/>
    </row>
    <row r="259" spans="3:3" x14ac:dyDescent="0.25">
      <c r="C259" s="149"/>
    </row>
    <row r="260" spans="3:3" x14ac:dyDescent="0.25">
      <c r="C260" s="149"/>
    </row>
    <row r="261" spans="3:3" ht="35.25" customHeight="1" x14ac:dyDescent="0.25">
      <c r="C261" s="149"/>
    </row>
    <row r="262" spans="3:3" ht="31.5" customHeight="1" x14ac:dyDescent="0.25">
      <c r="C262" s="149"/>
    </row>
    <row r="263" spans="3:3" ht="38.25" customHeight="1" x14ac:dyDescent="0.25">
      <c r="C263" s="149"/>
    </row>
    <row r="264" spans="3:3" ht="21" customHeight="1" x14ac:dyDescent="0.25">
      <c r="C264" s="149"/>
    </row>
    <row r="265" spans="3:3" ht="45.75" customHeight="1" x14ac:dyDescent="0.25">
      <c r="C265" s="149"/>
    </row>
    <row r="266" spans="3:3" ht="45.75" customHeight="1" x14ac:dyDescent="0.25">
      <c r="C266" s="149"/>
    </row>
    <row r="267" spans="3:3" ht="31.5" customHeight="1" x14ac:dyDescent="0.25">
      <c r="C267" s="149"/>
    </row>
    <row r="268" spans="3:3" ht="24" customHeight="1" x14ac:dyDescent="0.25">
      <c r="C268" s="149"/>
    </row>
    <row r="269" spans="3:3" ht="24" customHeight="1" x14ac:dyDescent="0.25">
      <c r="C269" s="149"/>
    </row>
    <row r="270" spans="3:3" ht="24" customHeight="1" x14ac:dyDescent="0.25">
      <c r="C270" s="149"/>
    </row>
    <row r="271" spans="3:3" ht="18.75" customHeight="1" x14ac:dyDescent="0.25">
      <c r="C271" s="149"/>
    </row>
    <row r="272" spans="3:3" ht="18.75" customHeight="1" x14ac:dyDescent="0.25">
      <c r="C272" s="149"/>
    </row>
    <row r="273" spans="3:3" ht="45.75" customHeight="1" x14ac:dyDescent="0.25">
      <c r="C273" s="149"/>
    </row>
    <row r="274" spans="3:3" ht="45.75" customHeight="1" x14ac:dyDescent="0.25">
      <c r="C274" s="149"/>
    </row>
    <row r="275" spans="3:3" ht="45.75" customHeight="1" x14ac:dyDescent="0.25">
      <c r="C275" s="149"/>
    </row>
    <row r="276" spans="3:3" ht="45.75" customHeight="1" x14ac:dyDescent="0.25">
      <c r="C276" s="149"/>
    </row>
    <row r="277" spans="3:3" ht="33.75" customHeight="1" x14ac:dyDescent="0.25">
      <c r="C277" s="149"/>
    </row>
    <row r="278" spans="3:3" ht="18.75" customHeight="1" x14ac:dyDescent="0.25">
      <c r="C278" s="149"/>
    </row>
    <row r="279" spans="3:3" x14ac:dyDescent="0.25">
      <c r="C279" s="149"/>
    </row>
    <row r="280" spans="3:3" x14ac:dyDescent="0.25">
      <c r="C280" s="149"/>
    </row>
    <row r="281" spans="3:3" x14ac:dyDescent="0.25">
      <c r="C281" s="149"/>
    </row>
    <row r="414" spans="1:6" x14ac:dyDescent="0.25">
      <c r="F414" s="155"/>
    </row>
    <row r="416" spans="1:6" s="155" customFormat="1" ht="22.5" customHeight="1" x14ac:dyDescent="0.25">
      <c r="A416" s="147"/>
      <c r="B416" s="148"/>
      <c r="C416" s="137"/>
      <c r="D416" s="137"/>
      <c r="E416" s="137"/>
      <c r="F416" s="137"/>
    </row>
    <row r="444" spans="3:3" x14ac:dyDescent="0.25">
      <c r="C444" s="153"/>
    </row>
    <row r="445" spans="3:3" x14ac:dyDescent="0.25">
      <c r="C445" s="153"/>
    </row>
    <row r="446" spans="3:3" x14ac:dyDescent="0.25">
      <c r="C446" s="156"/>
    </row>
    <row r="447" spans="3:3" x14ac:dyDescent="0.25">
      <c r="C447" s="153"/>
    </row>
    <row r="448" spans="3:3" x14ac:dyDescent="0.25">
      <c r="C448" s="153"/>
    </row>
    <row r="449" spans="3:3" x14ac:dyDescent="0.25">
      <c r="C449" s="153"/>
    </row>
    <row r="450" spans="3:3" x14ac:dyDescent="0.25">
      <c r="C450" s="153"/>
    </row>
    <row r="451" spans="3:3" x14ac:dyDescent="0.25">
      <c r="C451" s="153"/>
    </row>
    <row r="452" spans="3:3" x14ac:dyDescent="0.25">
      <c r="C452" s="153"/>
    </row>
    <row r="453" spans="3:3" x14ac:dyDescent="0.25">
      <c r="C453" s="153"/>
    </row>
    <row r="454" spans="3:3" x14ac:dyDescent="0.25">
      <c r="C454" s="153"/>
    </row>
    <row r="455" spans="3:3" x14ac:dyDescent="0.25">
      <c r="C455" s="153"/>
    </row>
    <row r="456" spans="3:3" x14ac:dyDescent="0.25">
      <c r="C456" s="153"/>
    </row>
    <row r="457" spans="3:3" x14ac:dyDescent="0.25">
      <c r="C457" s="153"/>
    </row>
    <row r="458" spans="3:3" x14ac:dyDescent="0.25">
      <c r="C458" s="156"/>
    </row>
    <row r="459" spans="3:3" x14ac:dyDescent="0.25">
      <c r="C459" s="153"/>
    </row>
    <row r="460" spans="3:3" x14ac:dyDescent="0.25">
      <c r="C460" s="153"/>
    </row>
    <row r="461" spans="3:3" x14ac:dyDescent="0.25">
      <c r="C461" s="153"/>
    </row>
    <row r="462" spans="3:3" x14ac:dyDescent="0.25">
      <c r="C462" s="153"/>
    </row>
    <row r="463" spans="3:3" x14ac:dyDescent="0.25">
      <c r="C463" s="153"/>
    </row>
    <row r="464" spans="3:3" x14ac:dyDescent="0.25">
      <c r="C464" s="153"/>
    </row>
    <row r="465" spans="3:3" x14ac:dyDescent="0.25">
      <c r="C465" s="153"/>
    </row>
    <row r="466" spans="3:3" x14ac:dyDescent="0.25">
      <c r="C466" s="153"/>
    </row>
    <row r="467" spans="3:3" x14ac:dyDescent="0.25">
      <c r="C467" s="153"/>
    </row>
    <row r="468" spans="3:3" x14ac:dyDescent="0.25">
      <c r="C468" s="156"/>
    </row>
    <row r="469" spans="3:3" x14ac:dyDescent="0.25">
      <c r="C469" s="153"/>
    </row>
    <row r="470" spans="3:3" x14ac:dyDescent="0.25">
      <c r="C470" s="153"/>
    </row>
    <row r="471" spans="3:3" x14ac:dyDescent="0.25">
      <c r="C471" s="153"/>
    </row>
    <row r="472" spans="3:3" x14ac:dyDescent="0.25">
      <c r="C472" s="153"/>
    </row>
    <row r="473" spans="3:3" x14ac:dyDescent="0.25">
      <c r="C473" s="153"/>
    </row>
    <row r="474" spans="3:3" x14ac:dyDescent="0.25">
      <c r="C474" s="153"/>
    </row>
    <row r="475" spans="3:3" x14ac:dyDescent="0.25">
      <c r="C475" s="153"/>
    </row>
    <row r="476" spans="3:3" x14ac:dyDescent="0.25">
      <c r="C476" s="153"/>
    </row>
    <row r="477" spans="3:3" x14ac:dyDescent="0.25">
      <c r="C477" s="153"/>
    </row>
    <row r="478" spans="3:3" x14ac:dyDescent="0.25">
      <c r="C478" s="153"/>
    </row>
    <row r="479" spans="3:3" x14ac:dyDescent="0.25">
      <c r="C479" s="156"/>
    </row>
    <row r="480" spans="3:3" x14ac:dyDescent="0.25">
      <c r="C480" s="153"/>
    </row>
    <row r="481" spans="3:3" x14ac:dyDescent="0.25">
      <c r="C481" s="153"/>
    </row>
    <row r="482" spans="3:3" x14ac:dyDescent="0.25">
      <c r="C482" s="156"/>
    </row>
  </sheetData>
  <mergeCells count="10">
    <mergeCell ref="A70:E70"/>
    <mergeCell ref="F2:G2"/>
    <mergeCell ref="F56:G57"/>
    <mergeCell ref="A56:E56"/>
    <mergeCell ref="A1:E1"/>
    <mergeCell ref="A2:E2"/>
    <mergeCell ref="A3:E3"/>
    <mergeCell ref="A4:E4"/>
    <mergeCell ref="A37:E37"/>
    <mergeCell ref="A47:E47"/>
  </mergeCells>
  <conditionalFormatting sqref="D1:D1048576">
    <cfRule type="cellIs" dxfId="1" priority="1" operator="equal">
      <formula>"Read and Do Not Agree"</formula>
    </cfRule>
  </conditionalFormatting>
  <printOptions horizontalCentered="1"/>
  <pageMargins left="0.17" right="0.17" top="0.55000000000000004" bottom="0.19" header="0.15" footer="0.15"/>
  <pageSetup scale="54" fitToHeight="0" orientation="portrait" r:id="rId1"/>
  <headerFooter>
    <oddHeader>&amp;C&amp;"Verdana,Bold"Fairfax County Sheriff's Office 
Attachment 1 - Mandatory Requirements</oddHeader>
    <oddFooter>&amp;C&amp;8Page &amp;P of &amp;N</oddFooter>
  </headerFooter>
  <rowBreaks count="1" manualBreakCount="1">
    <brk id="5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4E8A4AA-CD80-4A1D-93B9-EE535EDF0D98}">
          <x14:formula1>
            <xm:f>'A. Bidder Instructions'!$A$26:$A$27</xm:f>
          </x14:formula1>
          <xm:sqref>D49:D55 D39:D46 D6:D36 D72:D84 D58:D69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399E-755D-4C05-8CCC-2C98CF3F4197}">
  <sheetPr>
    <tabColor theme="0" tint="-0.499984740745262"/>
    <pageSetUpPr fitToPage="1"/>
  </sheetPr>
  <dimension ref="A1:N97"/>
  <sheetViews>
    <sheetView showGridLines="0" topLeftCell="A46" zoomScaleNormal="100" workbookViewId="0">
      <selection activeCell="A64" sqref="A64:D64"/>
    </sheetView>
  </sheetViews>
  <sheetFormatPr defaultColWidth="8.140625" defaultRowHeight="15" x14ac:dyDescent="0.25"/>
  <cols>
    <col min="1" max="1" width="35.5703125" style="2" customWidth="1"/>
    <col min="2" max="2" width="27.85546875" style="2" bestFit="1" customWidth="1"/>
    <col min="3" max="3" width="25.140625" style="2" customWidth="1"/>
    <col min="4" max="4" width="30.85546875" style="2" customWidth="1"/>
    <col min="5" max="16384" width="8.140625" style="2"/>
  </cols>
  <sheetData>
    <row r="1" spans="1:14" ht="18" customHeight="1" x14ac:dyDescent="0.25">
      <c r="A1" s="444" t="s">
        <v>470</v>
      </c>
      <c r="B1" s="445"/>
      <c r="C1" s="445"/>
      <c r="D1" s="446"/>
    </row>
    <row r="2" spans="1:14" s="358" customFormat="1" ht="48" customHeight="1" x14ac:dyDescent="0.25">
      <c r="A2" s="546" t="s">
        <v>781</v>
      </c>
      <c r="B2" s="546"/>
      <c r="C2" s="546"/>
      <c r="D2" s="547"/>
      <c r="E2" s="81"/>
    </row>
    <row r="3" spans="1:14" ht="4.5" customHeight="1" x14ac:dyDescent="0.25">
      <c r="A3" s="628"/>
      <c r="B3" s="629"/>
      <c r="C3" s="629"/>
      <c r="D3" s="630"/>
    </row>
    <row r="4" spans="1:14" ht="15.75" x14ac:dyDescent="0.25">
      <c r="A4" s="631" t="s">
        <v>774</v>
      </c>
      <c r="B4" s="632"/>
      <c r="C4" s="632"/>
      <c r="D4" s="633"/>
    </row>
    <row r="5" spans="1:14" ht="15" customHeight="1" x14ac:dyDescent="0.25">
      <c r="A5" s="294" t="s">
        <v>680</v>
      </c>
      <c r="B5" s="612" t="s">
        <v>681</v>
      </c>
      <c r="C5" s="613"/>
      <c r="D5" s="614"/>
    </row>
    <row r="6" spans="1:14" ht="15" customHeight="1" x14ac:dyDescent="0.25">
      <c r="A6" s="615" t="s">
        <v>682</v>
      </c>
      <c r="B6" s="579" t="s">
        <v>471</v>
      </c>
      <c r="C6" s="580"/>
      <c r="D6" s="295">
        <v>624</v>
      </c>
    </row>
    <row r="7" spans="1:14" x14ac:dyDescent="0.25">
      <c r="A7" s="616"/>
      <c r="B7" s="579" t="s">
        <v>472</v>
      </c>
      <c r="C7" s="580"/>
      <c r="D7" s="328">
        <v>1300</v>
      </c>
    </row>
    <row r="8" spans="1:14" x14ac:dyDescent="0.25">
      <c r="A8" s="616"/>
      <c r="B8" s="579" t="s">
        <v>474</v>
      </c>
      <c r="C8" s="580"/>
      <c r="D8" s="296" t="s">
        <v>475</v>
      </c>
    </row>
    <row r="9" spans="1:14" ht="15" customHeight="1" x14ac:dyDescent="0.25">
      <c r="A9" s="616"/>
      <c r="B9" s="592" t="s">
        <v>476</v>
      </c>
      <c r="C9" s="593"/>
      <c r="D9" s="221" t="s">
        <v>830</v>
      </c>
    </row>
    <row r="10" spans="1:14" ht="15" customHeight="1" x14ac:dyDescent="0.25">
      <c r="A10" s="616"/>
      <c r="B10" s="617" t="s">
        <v>477</v>
      </c>
      <c r="C10" s="618"/>
      <c r="D10" s="297" t="s">
        <v>478</v>
      </c>
    </row>
    <row r="11" spans="1:14" ht="17.25" customHeight="1" x14ac:dyDescent="0.25">
      <c r="A11" s="616"/>
      <c r="B11" s="592" t="s">
        <v>683</v>
      </c>
      <c r="C11" s="619"/>
      <c r="D11" s="221" t="s">
        <v>830</v>
      </c>
    </row>
    <row r="12" spans="1:14" s="3" customFormat="1" ht="19.5" customHeight="1" x14ac:dyDescent="0.25">
      <c r="A12" s="631" t="s">
        <v>771</v>
      </c>
      <c r="B12" s="632"/>
      <c r="C12" s="632"/>
      <c r="D12" s="633"/>
    </row>
    <row r="13" spans="1:14" s="330" customFormat="1" ht="15.75" customHeight="1" x14ac:dyDescent="0.25">
      <c r="A13" s="643" t="s">
        <v>772</v>
      </c>
      <c r="B13" s="644"/>
      <c r="C13" s="645" t="s">
        <v>773</v>
      </c>
      <c r="D13" s="646"/>
      <c r="E13" s="329"/>
      <c r="G13" s="3"/>
      <c r="H13" s="3"/>
      <c r="I13" s="3"/>
      <c r="J13" s="3"/>
      <c r="K13" s="3"/>
      <c r="L13" s="3"/>
      <c r="M13" s="3"/>
      <c r="N13" s="3"/>
    </row>
    <row r="14" spans="1:14" ht="4.5" customHeight="1" x14ac:dyDescent="0.25">
      <c r="A14" s="634"/>
      <c r="B14" s="635"/>
      <c r="C14" s="635"/>
      <c r="D14" s="636"/>
    </row>
    <row r="15" spans="1:14" ht="15" customHeight="1" x14ac:dyDescent="0.25">
      <c r="A15" s="608" t="s">
        <v>479</v>
      </c>
      <c r="B15" s="609"/>
      <c r="C15" s="639">
        <f>187+82</f>
        <v>269</v>
      </c>
      <c r="D15" s="640"/>
    </row>
    <row r="16" spans="1:14" ht="15" customHeight="1" x14ac:dyDescent="0.25">
      <c r="A16" s="592" t="s">
        <v>480</v>
      </c>
      <c r="B16" s="593"/>
      <c r="C16" s="639" t="s">
        <v>481</v>
      </c>
      <c r="D16" s="640"/>
    </row>
    <row r="17" spans="1:4" ht="15" customHeight="1" x14ac:dyDescent="0.25">
      <c r="A17" s="592" t="s">
        <v>482</v>
      </c>
      <c r="B17" s="593"/>
      <c r="C17" s="639" t="s">
        <v>481</v>
      </c>
      <c r="D17" s="640"/>
    </row>
    <row r="18" spans="1:4" ht="15" customHeight="1" x14ac:dyDescent="0.25">
      <c r="A18" s="579" t="s">
        <v>995</v>
      </c>
      <c r="B18" s="580"/>
      <c r="C18" s="641">
        <v>12</v>
      </c>
      <c r="D18" s="642"/>
    </row>
    <row r="19" spans="1:4" ht="15" customHeight="1" x14ac:dyDescent="0.25">
      <c r="A19" s="563" t="s">
        <v>483</v>
      </c>
      <c r="B19" s="600"/>
      <c r="C19" s="606">
        <v>3</v>
      </c>
      <c r="D19" s="607"/>
    </row>
    <row r="20" spans="1:4" ht="15" customHeight="1" x14ac:dyDescent="0.25">
      <c r="A20" s="563" t="s">
        <v>484</v>
      </c>
      <c r="B20" s="600"/>
      <c r="C20" s="606">
        <v>2</v>
      </c>
      <c r="D20" s="607"/>
    </row>
    <row r="21" spans="1:4" ht="15" customHeight="1" x14ac:dyDescent="0.25">
      <c r="A21" s="563" t="s">
        <v>485</v>
      </c>
      <c r="B21" s="600"/>
      <c r="C21" s="606">
        <v>2</v>
      </c>
      <c r="D21" s="607"/>
    </row>
    <row r="22" spans="1:4" ht="15" customHeight="1" x14ac:dyDescent="0.25">
      <c r="A22" s="563" t="s">
        <v>486</v>
      </c>
      <c r="B22" s="600"/>
      <c r="C22" s="606">
        <v>6</v>
      </c>
      <c r="D22" s="607"/>
    </row>
    <row r="23" spans="1:4" ht="15" customHeight="1" x14ac:dyDescent="0.25">
      <c r="A23" s="563" t="s">
        <v>487</v>
      </c>
      <c r="B23" s="600"/>
      <c r="C23" s="606">
        <v>88</v>
      </c>
      <c r="D23" s="607"/>
    </row>
    <row r="24" spans="1:4" s="81" customFormat="1" x14ac:dyDescent="0.25">
      <c r="A24" s="601" t="s">
        <v>488</v>
      </c>
      <c r="B24" s="602"/>
      <c r="C24" s="606" t="s">
        <v>481</v>
      </c>
      <c r="D24" s="607"/>
    </row>
    <row r="25" spans="1:4" ht="15" customHeight="1" x14ac:dyDescent="0.25">
      <c r="A25" s="563" t="s">
        <v>489</v>
      </c>
      <c r="B25" s="600"/>
      <c r="C25" s="606">
        <v>4</v>
      </c>
      <c r="D25" s="607"/>
    </row>
    <row r="26" spans="1:4" x14ac:dyDescent="0.25">
      <c r="A26" s="601" t="s">
        <v>490</v>
      </c>
      <c r="B26" s="602"/>
      <c r="C26" s="606" t="s">
        <v>481</v>
      </c>
      <c r="D26" s="607"/>
    </row>
    <row r="27" spans="1:4" ht="15" customHeight="1" x14ac:dyDescent="0.25">
      <c r="A27" s="563" t="s">
        <v>491</v>
      </c>
      <c r="B27" s="600"/>
      <c r="C27" s="606">
        <v>3</v>
      </c>
      <c r="D27" s="607"/>
    </row>
    <row r="28" spans="1:4" ht="15" customHeight="1" x14ac:dyDescent="0.25">
      <c r="A28" s="563" t="s">
        <v>492</v>
      </c>
      <c r="B28" s="600"/>
      <c r="C28" s="606" t="s">
        <v>994</v>
      </c>
      <c r="D28" s="607"/>
    </row>
    <row r="29" spans="1:4" ht="15" customHeight="1" x14ac:dyDescent="0.25">
      <c r="A29" s="563" t="s">
        <v>493</v>
      </c>
      <c r="B29" s="600"/>
      <c r="C29" s="606">
        <v>2</v>
      </c>
      <c r="D29" s="607"/>
    </row>
    <row r="30" spans="1:4" ht="15" customHeight="1" x14ac:dyDescent="0.25">
      <c r="A30" s="637" t="s">
        <v>494</v>
      </c>
      <c r="B30" s="638"/>
      <c r="C30" s="606" t="s">
        <v>473</v>
      </c>
      <c r="D30" s="607"/>
    </row>
    <row r="31" spans="1:4" ht="15.75" x14ac:dyDescent="0.25">
      <c r="A31" s="631" t="s">
        <v>775</v>
      </c>
      <c r="B31" s="632"/>
      <c r="C31" s="632"/>
      <c r="D31" s="633"/>
    </row>
    <row r="32" spans="1:4" x14ac:dyDescent="0.25">
      <c r="A32" s="222" t="s">
        <v>495</v>
      </c>
      <c r="B32" s="223" t="s">
        <v>768</v>
      </c>
      <c r="C32" s="224" t="s">
        <v>769</v>
      </c>
      <c r="D32" s="225" t="s">
        <v>770</v>
      </c>
    </row>
    <row r="33" spans="1:14" x14ac:dyDescent="0.25">
      <c r="A33" s="219" t="s">
        <v>496</v>
      </c>
      <c r="B33" s="226" t="s">
        <v>497</v>
      </c>
      <c r="C33" s="227"/>
      <c r="D33" s="228"/>
    </row>
    <row r="34" spans="1:14" ht="17.25" customHeight="1" x14ac:dyDescent="0.25">
      <c r="A34" s="220" t="s">
        <v>498</v>
      </c>
      <c r="B34" s="229" t="s">
        <v>499</v>
      </c>
      <c r="C34" s="230"/>
      <c r="D34" s="231"/>
    </row>
    <row r="35" spans="1:14" ht="17.25" customHeight="1" x14ac:dyDescent="0.25">
      <c r="A35" s="388" t="s">
        <v>500</v>
      </c>
      <c r="B35" s="389" t="s">
        <v>501</v>
      </c>
      <c r="C35" s="232"/>
      <c r="D35" s="233"/>
    </row>
    <row r="36" spans="1:14" ht="17.25" customHeight="1" x14ac:dyDescent="0.25">
      <c r="A36" s="234" t="s">
        <v>502</v>
      </c>
      <c r="B36" s="235" t="s">
        <v>503</v>
      </c>
      <c r="C36" s="236"/>
      <c r="D36" s="237"/>
    </row>
    <row r="37" spans="1:14" s="3" customFormat="1" ht="19.5" customHeight="1" x14ac:dyDescent="0.25">
      <c r="A37" s="620" t="s">
        <v>776</v>
      </c>
      <c r="B37" s="621"/>
      <c r="C37" s="621"/>
      <c r="D37" s="622"/>
    </row>
    <row r="38" spans="1:14" s="3" customFormat="1" ht="15.75" x14ac:dyDescent="0.25">
      <c r="A38" s="331"/>
      <c r="B38" s="332"/>
      <c r="C38" s="623" t="s">
        <v>777</v>
      </c>
      <c r="D38" s="624"/>
    </row>
    <row r="39" spans="1:14" s="337" customFormat="1" ht="15" customHeight="1" x14ac:dyDescent="0.25">
      <c r="A39" s="333" t="s">
        <v>778</v>
      </c>
      <c r="B39" s="334" t="s">
        <v>686</v>
      </c>
      <c r="C39" s="335" t="s">
        <v>505</v>
      </c>
      <c r="D39" s="336" t="s">
        <v>506</v>
      </c>
      <c r="E39" s="81"/>
      <c r="G39" s="3"/>
      <c r="H39" s="3"/>
      <c r="I39" s="3"/>
      <c r="J39" s="3"/>
      <c r="K39" s="3"/>
      <c r="L39" s="3"/>
      <c r="M39" s="3"/>
      <c r="N39" s="3"/>
    </row>
    <row r="40" spans="1:14" s="3" customFormat="1" ht="15" customHeight="1" thickBot="1" x14ac:dyDescent="0.3">
      <c r="A40" s="325" t="s">
        <v>509</v>
      </c>
      <c r="B40" s="326"/>
      <c r="C40" s="326"/>
      <c r="D40" s="338"/>
    </row>
    <row r="41" spans="1:14" s="3" customFormat="1" ht="15" customHeight="1" x14ac:dyDescent="0.25">
      <c r="A41" s="339" t="s">
        <v>507</v>
      </c>
      <c r="B41" s="340">
        <v>0.09</v>
      </c>
      <c r="C41" s="341">
        <v>99896</v>
      </c>
      <c r="D41" s="342">
        <v>1193977</v>
      </c>
    </row>
    <row r="42" spans="1:14" ht="15" customHeight="1" x14ac:dyDescent="0.25">
      <c r="A42" s="339" t="s">
        <v>508</v>
      </c>
      <c r="B42" s="340">
        <v>7.0000000000000007E-2</v>
      </c>
      <c r="C42" s="341">
        <v>251496</v>
      </c>
      <c r="D42" s="342">
        <v>3018707</v>
      </c>
    </row>
    <row r="43" spans="1:14" ht="15" customHeight="1" thickBot="1" x14ac:dyDescent="0.3">
      <c r="A43" s="325" t="s">
        <v>511</v>
      </c>
      <c r="B43" s="326"/>
      <c r="C43" s="326"/>
      <c r="D43" s="338"/>
    </row>
    <row r="44" spans="1:14" ht="15" customHeight="1" x14ac:dyDescent="0.25">
      <c r="A44" s="339" t="s">
        <v>507</v>
      </c>
      <c r="B44" s="340">
        <v>0.09</v>
      </c>
      <c r="C44" s="341">
        <v>50</v>
      </c>
      <c r="D44" s="342">
        <v>560</v>
      </c>
    </row>
    <row r="45" spans="1:14" ht="15" customHeight="1" x14ac:dyDescent="0.25">
      <c r="A45" s="339" t="s">
        <v>508</v>
      </c>
      <c r="B45" s="340">
        <v>7.0000000000000007E-2</v>
      </c>
      <c r="C45" s="341">
        <v>160</v>
      </c>
      <c r="D45" s="342">
        <v>2152</v>
      </c>
    </row>
    <row r="46" spans="1:14" ht="15" customHeight="1" thickBot="1" x14ac:dyDescent="0.3">
      <c r="A46" s="325" t="s">
        <v>779</v>
      </c>
      <c r="B46" s="326"/>
      <c r="C46" s="326"/>
      <c r="D46" s="338"/>
    </row>
    <row r="47" spans="1:14" ht="15" customHeight="1" x14ac:dyDescent="0.25">
      <c r="A47" s="339" t="s">
        <v>507</v>
      </c>
      <c r="B47" s="340">
        <v>0.09</v>
      </c>
      <c r="C47" s="341">
        <v>2346</v>
      </c>
      <c r="D47" s="342">
        <v>28983</v>
      </c>
    </row>
    <row r="48" spans="1:14" ht="15" customHeight="1" x14ac:dyDescent="0.25">
      <c r="A48" s="339" t="s">
        <v>508</v>
      </c>
      <c r="B48" s="340">
        <v>7.0000000000000007E-2</v>
      </c>
      <c r="C48" s="341">
        <v>9584</v>
      </c>
      <c r="D48" s="342">
        <v>113788</v>
      </c>
    </row>
    <row r="49" spans="1:4" ht="15" customHeight="1" thickBot="1" x14ac:dyDescent="0.3">
      <c r="A49" s="325" t="s">
        <v>522</v>
      </c>
      <c r="B49" s="326"/>
      <c r="C49" s="326"/>
      <c r="D49" s="338"/>
    </row>
    <row r="50" spans="1:4" s="3" customFormat="1" ht="15" customHeight="1" x14ac:dyDescent="0.25">
      <c r="A50" s="339" t="s">
        <v>507</v>
      </c>
      <c r="B50" s="340">
        <v>0.09</v>
      </c>
      <c r="C50" s="341">
        <v>6523</v>
      </c>
      <c r="D50" s="342">
        <v>86478</v>
      </c>
    </row>
    <row r="51" spans="1:4" s="3" customFormat="1" ht="15" customHeight="1" x14ac:dyDescent="0.25">
      <c r="A51" s="339" t="s">
        <v>508</v>
      </c>
      <c r="B51" s="340">
        <v>7.0000000000000007E-2</v>
      </c>
      <c r="C51" s="341">
        <v>18383</v>
      </c>
      <c r="D51" s="342">
        <v>212671</v>
      </c>
    </row>
    <row r="52" spans="1:4" s="3" customFormat="1" ht="15" customHeight="1" thickBot="1" x14ac:dyDescent="0.3">
      <c r="A52" s="325" t="s">
        <v>734</v>
      </c>
      <c r="B52" s="326"/>
      <c r="C52" s="326"/>
      <c r="D52" s="338"/>
    </row>
    <row r="53" spans="1:4" s="3" customFormat="1" ht="15" customHeight="1" x14ac:dyDescent="0.25">
      <c r="A53" s="339" t="s">
        <v>507</v>
      </c>
      <c r="B53" s="340">
        <v>0.09</v>
      </c>
      <c r="C53" s="341">
        <v>21492</v>
      </c>
      <c r="D53" s="342">
        <v>597605</v>
      </c>
    </row>
    <row r="54" spans="1:4" s="3" customFormat="1" ht="15" customHeight="1" x14ac:dyDescent="0.25">
      <c r="A54" s="339" t="s">
        <v>508</v>
      </c>
      <c r="B54" s="340">
        <v>7.0000000000000007E-2</v>
      </c>
      <c r="C54" s="341">
        <v>46955</v>
      </c>
      <c r="D54" s="342">
        <v>288501</v>
      </c>
    </row>
    <row r="55" spans="1:4" s="3" customFormat="1" ht="15" customHeight="1" thickBot="1" x14ac:dyDescent="0.3">
      <c r="A55" s="325" t="s">
        <v>512</v>
      </c>
      <c r="B55" s="326"/>
      <c r="C55" s="326"/>
      <c r="D55" s="338"/>
    </row>
    <row r="56" spans="1:4" s="3" customFormat="1" ht="15" customHeight="1" x14ac:dyDescent="0.25">
      <c r="A56" s="339" t="s">
        <v>507</v>
      </c>
      <c r="B56" s="340">
        <v>0.09</v>
      </c>
      <c r="C56" s="341">
        <v>78</v>
      </c>
      <c r="D56" s="342">
        <v>953</v>
      </c>
    </row>
    <row r="57" spans="1:4" s="3" customFormat="1" ht="15" customHeight="1" x14ac:dyDescent="0.25">
      <c r="A57" s="339" t="s">
        <v>508</v>
      </c>
      <c r="B57" s="340">
        <v>7.0000000000000007E-2</v>
      </c>
      <c r="C57" s="341">
        <v>7466</v>
      </c>
      <c r="D57" s="342">
        <v>84533</v>
      </c>
    </row>
    <row r="58" spans="1:4" ht="15" customHeight="1" x14ac:dyDescent="0.25">
      <c r="A58" s="610" t="s">
        <v>513</v>
      </c>
      <c r="B58" s="611"/>
      <c r="C58" s="611"/>
      <c r="D58" s="611"/>
    </row>
    <row r="59" spans="1:4" x14ac:dyDescent="0.25">
      <c r="A59" s="222" t="s">
        <v>514</v>
      </c>
      <c r="B59" s="224" t="s">
        <v>515</v>
      </c>
      <c r="C59" s="224" t="s">
        <v>516</v>
      </c>
      <c r="D59" s="224"/>
    </row>
    <row r="60" spans="1:4" x14ac:dyDescent="0.25">
      <c r="A60" s="239" t="s">
        <v>517</v>
      </c>
      <c r="B60" s="238"/>
      <c r="C60" s="240"/>
      <c r="D60" s="625" t="s">
        <v>510</v>
      </c>
    </row>
    <row r="61" spans="1:4" x14ac:dyDescent="0.25">
      <c r="A61" s="5" t="s">
        <v>518</v>
      </c>
      <c r="B61" s="241">
        <v>3</v>
      </c>
      <c r="C61" s="229" t="s">
        <v>519</v>
      </c>
      <c r="D61" s="626"/>
    </row>
    <row r="62" spans="1:4" x14ac:dyDescent="0.25">
      <c r="A62" s="5" t="s">
        <v>520</v>
      </c>
      <c r="B62" s="241">
        <v>5</v>
      </c>
      <c r="C62" s="229" t="s">
        <v>519</v>
      </c>
      <c r="D62" s="626"/>
    </row>
    <row r="63" spans="1:4" ht="15.75" thickBot="1" x14ac:dyDescent="0.3">
      <c r="A63" s="242" t="s">
        <v>1015</v>
      </c>
      <c r="B63" s="243">
        <v>5.5</v>
      </c>
      <c r="C63" s="244" t="s">
        <v>519</v>
      </c>
      <c r="D63" s="627"/>
    </row>
    <row r="64" spans="1:4" ht="15.75" x14ac:dyDescent="0.25">
      <c r="A64" s="548" t="s">
        <v>684</v>
      </c>
      <c r="B64" s="549"/>
      <c r="C64" s="549"/>
      <c r="D64" s="550"/>
    </row>
    <row r="65" spans="1:4" x14ac:dyDescent="0.25">
      <c r="A65" s="298" t="s">
        <v>685</v>
      </c>
      <c r="B65" s="299" t="s">
        <v>686</v>
      </c>
      <c r="C65" s="561" t="s">
        <v>687</v>
      </c>
      <c r="D65" s="562"/>
    </row>
    <row r="66" spans="1:4" x14ac:dyDescent="0.25">
      <c r="A66" s="220" t="s">
        <v>688</v>
      </c>
      <c r="B66" s="300" t="s">
        <v>689</v>
      </c>
      <c r="C66" s="559"/>
      <c r="D66" s="560"/>
    </row>
    <row r="67" spans="1:4" x14ac:dyDescent="0.25">
      <c r="A67" s="220" t="s">
        <v>690</v>
      </c>
      <c r="B67" s="301">
        <v>0.1</v>
      </c>
      <c r="C67" s="557" t="s">
        <v>691</v>
      </c>
      <c r="D67" s="558"/>
    </row>
    <row r="68" spans="1:4" ht="15.75" x14ac:dyDescent="0.25">
      <c r="A68" s="603" t="s">
        <v>692</v>
      </c>
      <c r="B68" s="604"/>
      <c r="C68" s="604"/>
      <c r="D68" s="605"/>
    </row>
    <row r="69" spans="1:4" ht="15.75" thickBot="1" x14ac:dyDescent="0.3">
      <c r="A69" s="575" t="s">
        <v>504</v>
      </c>
      <c r="B69" s="576"/>
      <c r="C69" s="302" t="s">
        <v>693</v>
      </c>
      <c r="D69" s="303" t="s">
        <v>694</v>
      </c>
    </row>
    <row r="70" spans="1:4" x14ac:dyDescent="0.25">
      <c r="A70" s="594" t="s">
        <v>695</v>
      </c>
      <c r="B70" s="595"/>
      <c r="C70" s="304">
        <v>0.01</v>
      </c>
      <c r="D70" s="305" t="s">
        <v>696</v>
      </c>
    </row>
    <row r="71" spans="1:4" x14ac:dyDescent="0.25">
      <c r="A71" s="596" t="s">
        <v>697</v>
      </c>
      <c r="B71" s="597"/>
      <c r="C71" s="306">
        <v>5</v>
      </c>
      <c r="D71" s="307" t="s">
        <v>698</v>
      </c>
    </row>
    <row r="72" spans="1:4" x14ac:dyDescent="0.25">
      <c r="A72" s="596" t="s">
        <v>699</v>
      </c>
      <c r="B72" s="597"/>
      <c r="C72" s="308" t="s">
        <v>473</v>
      </c>
      <c r="D72" s="309" t="s">
        <v>700</v>
      </c>
    </row>
    <row r="73" spans="1:4" x14ac:dyDescent="0.25">
      <c r="A73" s="598" t="s">
        <v>701</v>
      </c>
      <c r="B73" s="599"/>
      <c r="C73" s="310">
        <v>1.5</v>
      </c>
      <c r="D73" s="311" t="s">
        <v>702</v>
      </c>
    </row>
    <row r="74" spans="1:4" ht="15.75" x14ac:dyDescent="0.25">
      <c r="A74" s="585" t="s">
        <v>703</v>
      </c>
      <c r="B74" s="586"/>
      <c r="C74" s="586"/>
      <c r="D74" s="587"/>
    </row>
    <row r="75" spans="1:4" x14ac:dyDescent="0.25">
      <c r="A75" s="588" t="s">
        <v>704</v>
      </c>
      <c r="B75" s="589"/>
      <c r="C75" s="299" t="s">
        <v>705</v>
      </c>
      <c r="D75" s="299" t="s">
        <v>694</v>
      </c>
    </row>
    <row r="76" spans="1:4" x14ac:dyDescent="0.25">
      <c r="A76" s="579" t="s">
        <v>706</v>
      </c>
      <c r="B76" s="580"/>
      <c r="C76" s="312" t="s">
        <v>689</v>
      </c>
      <c r="D76" s="313" t="s">
        <v>473</v>
      </c>
    </row>
    <row r="77" spans="1:4" x14ac:dyDescent="0.25">
      <c r="A77" s="590" t="s">
        <v>707</v>
      </c>
      <c r="B77" s="591"/>
      <c r="C77" s="312" t="s">
        <v>689</v>
      </c>
      <c r="D77" s="313" t="s">
        <v>473</v>
      </c>
    </row>
    <row r="78" spans="1:4" x14ac:dyDescent="0.25">
      <c r="A78" s="592" t="s">
        <v>708</v>
      </c>
      <c r="B78" s="593"/>
      <c r="C78" s="312" t="s">
        <v>689</v>
      </c>
      <c r="D78" s="313" t="s">
        <v>473</v>
      </c>
    </row>
    <row r="79" spans="1:4" x14ac:dyDescent="0.25">
      <c r="A79" s="579" t="s">
        <v>709</v>
      </c>
      <c r="B79" s="580"/>
      <c r="C79" s="312" t="s">
        <v>689</v>
      </c>
      <c r="D79" s="313" t="s">
        <v>473</v>
      </c>
    </row>
    <row r="80" spans="1:4" x14ac:dyDescent="0.25">
      <c r="A80" s="579" t="s">
        <v>710</v>
      </c>
      <c r="B80" s="580"/>
      <c r="C80" s="312" t="s">
        <v>689</v>
      </c>
      <c r="D80" s="313" t="s">
        <v>473</v>
      </c>
    </row>
    <row r="81" spans="1:4" x14ac:dyDescent="0.25">
      <c r="A81" s="579" t="s">
        <v>711</v>
      </c>
      <c r="B81" s="580"/>
      <c r="C81" s="312" t="s">
        <v>712</v>
      </c>
      <c r="D81" s="313" t="s">
        <v>713</v>
      </c>
    </row>
    <row r="82" spans="1:4" x14ac:dyDescent="0.25">
      <c r="A82" s="579" t="s">
        <v>714</v>
      </c>
      <c r="B82" s="580"/>
      <c r="C82" s="314">
        <v>0.5</v>
      </c>
      <c r="D82" s="313" t="s">
        <v>715</v>
      </c>
    </row>
    <row r="83" spans="1:4" x14ac:dyDescent="0.25">
      <c r="A83" s="579" t="s">
        <v>525</v>
      </c>
      <c r="B83" s="580"/>
      <c r="C83" s="314">
        <v>1</v>
      </c>
      <c r="D83" s="313" t="s">
        <v>716</v>
      </c>
    </row>
    <row r="84" spans="1:4" x14ac:dyDescent="0.25">
      <c r="A84" s="579" t="s">
        <v>717</v>
      </c>
      <c r="B84" s="580"/>
      <c r="C84" s="314">
        <v>0.01</v>
      </c>
      <c r="D84" s="313" t="s">
        <v>718</v>
      </c>
    </row>
    <row r="85" spans="1:4" x14ac:dyDescent="0.25">
      <c r="A85" s="579" t="s">
        <v>719</v>
      </c>
      <c r="B85" s="580"/>
      <c r="C85" s="314">
        <v>0.01</v>
      </c>
      <c r="D85" s="313" t="s">
        <v>718</v>
      </c>
    </row>
    <row r="86" spans="1:4" x14ac:dyDescent="0.25">
      <c r="A86" s="579" t="s">
        <v>720</v>
      </c>
      <c r="B86" s="580"/>
      <c r="C86" s="314">
        <v>0.01</v>
      </c>
      <c r="D86" s="313" t="s">
        <v>718</v>
      </c>
    </row>
    <row r="87" spans="1:4" ht="15.75" thickBot="1" x14ac:dyDescent="0.3">
      <c r="A87" s="583" t="s">
        <v>721</v>
      </c>
      <c r="B87" s="584"/>
      <c r="C87" s="315" t="s">
        <v>689</v>
      </c>
      <c r="D87" s="316" t="s">
        <v>718</v>
      </c>
    </row>
    <row r="88" spans="1:4" ht="15.75" x14ac:dyDescent="0.25">
      <c r="A88" s="573" t="s">
        <v>722</v>
      </c>
      <c r="B88" s="574"/>
      <c r="C88" s="574"/>
      <c r="D88" s="574"/>
    </row>
    <row r="89" spans="1:4" ht="15.75" thickBot="1" x14ac:dyDescent="0.3">
      <c r="A89" s="575" t="s">
        <v>704</v>
      </c>
      <c r="B89" s="576"/>
      <c r="C89" s="576" t="s">
        <v>723</v>
      </c>
      <c r="D89" s="576"/>
    </row>
    <row r="90" spans="1:4" x14ac:dyDescent="0.25">
      <c r="A90" s="577" t="s">
        <v>724</v>
      </c>
      <c r="B90" s="578"/>
      <c r="C90" s="581">
        <v>0.1</v>
      </c>
      <c r="D90" s="582"/>
    </row>
    <row r="91" spans="1:4" x14ac:dyDescent="0.25">
      <c r="A91" s="563" t="s">
        <v>725</v>
      </c>
      <c r="B91" s="564"/>
      <c r="C91" s="565">
        <v>0.5</v>
      </c>
      <c r="D91" s="566"/>
    </row>
    <row r="92" spans="1:4" ht="15.75" x14ac:dyDescent="0.25">
      <c r="A92" s="567" t="s">
        <v>726</v>
      </c>
      <c r="B92" s="568"/>
      <c r="C92" s="568"/>
      <c r="D92" s="568"/>
    </row>
    <row r="93" spans="1:4" x14ac:dyDescent="0.25">
      <c r="A93" s="569" t="s">
        <v>727</v>
      </c>
      <c r="B93" s="570"/>
      <c r="C93" s="570"/>
      <c r="D93" s="570"/>
    </row>
    <row r="94" spans="1:4" x14ac:dyDescent="0.25">
      <c r="A94" s="571" t="s">
        <v>526</v>
      </c>
      <c r="B94" s="572"/>
      <c r="C94" s="317" t="s">
        <v>527</v>
      </c>
      <c r="D94" s="318" t="s">
        <v>524</v>
      </c>
    </row>
    <row r="95" spans="1:4" x14ac:dyDescent="0.25">
      <c r="A95" s="551" t="s">
        <v>528</v>
      </c>
      <c r="B95" s="552"/>
      <c r="C95" s="319" t="s">
        <v>728</v>
      </c>
      <c r="D95" s="320" t="s">
        <v>729</v>
      </c>
    </row>
    <row r="96" spans="1:4" x14ac:dyDescent="0.25">
      <c r="A96" s="553"/>
      <c r="B96" s="554"/>
      <c r="C96" s="321" t="s">
        <v>730</v>
      </c>
      <c r="D96" s="322" t="s">
        <v>731</v>
      </c>
    </row>
    <row r="97" spans="1:4" ht="15.75" thickBot="1" x14ac:dyDescent="0.3">
      <c r="A97" s="555" t="s">
        <v>530</v>
      </c>
      <c r="B97" s="556"/>
      <c r="C97" s="323" t="s">
        <v>732</v>
      </c>
      <c r="D97" s="324" t="s">
        <v>733</v>
      </c>
    </row>
  </sheetData>
  <mergeCells count="89">
    <mergeCell ref="A13:B13"/>
    <mergeCell ref="C13:D13"/>
    <mergeCell ref="A21:B21"/>
    <mergeCell ref="A23:B23"/>
    <mergeCell ref="D60:D63"/>
    <mergeCell ref="A1:D1"/>
    <mergeCell ref="A3:D3"/>
    <mergeCell ref="A4:D4"/>
    <mergeCell ref="A14:D14"/>
    <mergeCell ref="A31:D31"/>
    <mergeCell ref="A28:B28"/>
    <mergeCell ref="A29:B29"/>
    <mergeCell ref="A30:B30"/>
    <mergeCell ref="C15:D15"/>
    <mergeCell ref="C16:D16"/>
    <mergeCell ref="C17:D17"/>
    <mergeCell ref="C18:D18"/>
    <mergeCell ref="A12:D12"/>
    <mergeCell ref="B5:D5"/>
    <mergeCell ref="A6:A11"/>
    <mergeCell ref="B6:C6"/>
    <mergeCell ref="B7:C7"/>
    <mergeCell ref="B8:C8"/>
    <mergeCell ref="B9:C9"/>
    <mergeCell ref="B10:C10"/>
    <mergeCell ref="B11:C11"/>
    <mergeCell ref="A15:B15"/>
    <mergeCell ref="C30:D30"/>
    <mergeCell ref="C26:D26"/>
    <mergeCell ref="C27:D27"/>
    <mergeCell ref="A16:B16"/>
    <mergeCell ref="A17:B17"/>
    <mergeCell ref="A18:B18"/>
    <mergeCell ref="C21:D21"/>
    <mergeCell ref="A19:B19"/>
    <mergeCell ref="A20:B20"/>
    <mergeCell ref="C20:D20"/>
    <mergeCell ref="C25:D25"/>
    <mergeCell ref="A24:B24"/>
    <mergeCell ref="C28:D28"/>
    <mergeCell ref="C29:D29"/>
    <mergeCell ref="C19:D19"/>
    <mergeCell ref="A25:B25"/>
    <mergeCell ref="A26:B26"/>
    <mergeCell ref="A27:B27"/>
    <mergeCell ref="A22:B22"/>
    <mergeCell ref="A68:D68"/>
    <mergeCell ref="C22:D22"/>
    <mergeCell ref="C23:D23"/>
    <mergeCell ref="C24:D24"/>
    <mergeCell ref="A58:D58"/>
    <mergeCell ref="A37:D37"/>
    <mergeCell ref="C38:D38"/>
    <mergeCell ref="A69:B69"/>
    <mergeCell ref="A70:B70"/>
    <mergeCell ref="A71:B71"/>
    <mergeCell ref="A72:B72"/>
    <mergeCell ref="A73:B73"/>
    <mergeCell ref="A74:D74"/>
    <mergeCell ref="A75:B75"/>
    <mergeCell ref="A76:B76"/>
    <mergeCell ref="A77:B77"/>
    <mergeCell ref="A78:B78"/>
    <mergeCell ref="A79:B79"/>
    <mergeCell ref="A80:B80"/>
    <mergeCell ref="A81:B81"/>
    <mergeCell ref="A82:B82"/>
    <mergeCell ref="C90:D90"/>
    <mergeCell ref="A83:B83"/>
    <mergeCell ref="A84:B84"/>
    <mergeCell ref="A85:B85"/>
    <mergeCell ref="A86:B86"/>
    <mergeCell ref="A87:B87"/>
    <mergeCell ref="A2:D2"/>
    <mergeCell ref="A64:D64"/>
    <mergeCell ref="A95:B96"/>
    <mergeCell ref="A97:B97"/>
    <mergeCell ref="C67:D67"/>
    <mergeCell ref="C66:D66"/>
    <mergeCell ref="C65:D65"/>
    <mergeCell ref="A91:B91"/>
    <mergeCell ref="C91:D91"/>
    <mergeCell ref="A92:D92"/>
    <mergeCell ref="A93:D93"/>
    <mergeCell ref="A94:B94"/>
    <mergeCell ref="A88:D88"/>
    <mergeCell ref="A89:B89"/>
    <mergeCell ref="C89:D89"/>
    <mergeCell ref="A90:B90"/>
  </mergeCells>
  <printOptions horizontalCentered="1"/>
  <pageMargins left="0.17" right="0.17" top="0.55000000000000004" bottom="0.19" header="0.15" footer="0.15"/>
  <pageSetup scale="86" fitToHeight="0" orientation="portrait" r:id="rId1"/>
  <headerFooter>
    <oddHeader>&amp;C&amp;"Verdana,Bold"Fairfax County Sheriff's Office 
Attachment 1 - Mandatory Requirements</oddHeader>
    <oddFooter>&amp;C&amp;8Page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AC77-7430-4B64-AD56-1D80EBF82F27}">
  <sheetPr>
    <tabColor theme="9"/>
    <pageSetUpPr fitToPage="1"/>
  </sheetPr>
  <dimension ref="A1:J95"/>
  <sheetViews>
    <sheetView showGridLines="0" topLeftCell="A51" zoomScaleNormal="100" zoomScalePageLayoutView="85" workbookViewId="0">
      <selection activeCell="A68" sqref="A68"/>
    </sheetView>
  </sheetViews>
  <sheetFormatPr defaultColWidth="19.85546875" defaultRowHeight="15" x14ac:dyDescent="0.25"/>
  <cols>
    <col min="1" max="1" width="35.7109375" style="4" customWidth="1"/>
    <col min="2" max="4" width="21.7109375" style="4" customWidth="1"/>
    <col min="5" max="16384" width="19.85546875" style="4"/>
  </cols>
  <sheetData>
    <row r="1" spans="1:6" s="2" customFormat="1" ht="18" customHeight="1" x14ac:dyDescent="0.25">
      <c r="A1" s="703" t="s">
        <v>833</v>
      </c>
      <c r="B1" s="410"/>
      <c r="C1" s="410"/>
      <c r="D1" s="410"/>
      <c r="E1" s="705"/>
    </row>
    <row r="2" spans="1:6" s="359" customFormat="1" ht="33.75" customHeight="1" x14ac:dyDescent="0.25">
      <c r="A2" s="678" t="s">
        <v>782</v>
      </c>
      <c r="B2" s="679"/>
      <c r="C2" s="679"/>
      <c r="D2" s="679"/>
      <c r="E2" s="680"/>
      <c r="F2" s="360"/>
    </row>
    <row r="3" spans="1:6" ht="20.25" customHeight="1" x14ac:dyDescent="0.25">
      <c r="A3" s="700" t="s">
        <v>783</v>
      </c>
      <c r="B3" s="701"/>
      <c r="C3" s="701"/>
      <c r="D3" s="701"/>
      <c r="E3" s="702"/>
    </row>
    <row r="4" spans="1:6" s="3" customFormat="1" ht="4.5" customHeight="1" x14ac:dyDescent="0.25">
      <c r="A4" s="647"/>
      <c r="B4" s="681"/>
      <c r="C4" s="681"/>
      <c r="D4" s="681"/>
      <c r="E4" s="649"/>
    </row>
    <row r="5" spans="1:6" ht="15.75" customHeight="1" x14ac:dyDescent="0.25">
      <c r="A5" s="697" t="s">
        <v>765</v>
      </c>
      <c r="B5" s="765"/>
      <c r="C5" s="765"/>
      <c r="D5" s="765"/>
      <c r="E5" s="699"/>
    </row>
    <row r="6" spans="1:6" x14ac:dyDescent="0.25">
      <c r="A6" s="344" t="s">
        <v>504</v>
      </c>
      <c r="B6" s="644" t="s">
        <v>521</v>
      </c>
      <c r="C6" s="644"/>
      <c r="D6" s="766" t="s">
        <v>766</v>
      </c>
      <c r="E6" s="767"/>
    </row>
    <row r="7" spans="1:6" x14ac:dyDescent="0.25">
      <c r="A7" s="345" t="s">
        <v>509</v>
      </c>
      <c r="B7" s="688"/>
      <c r="C7" s="690"/>
      <c r="D7" s="688"/>
      <c r="E7" s="689"/>
    </row>
    <row r="8" spans="1:6" x14ac:dyDescent="0.25">
      <c r="A8" s="346" t="s">
        <v>507</v>
      </c>
      <c r="B8" s="686">
        <v>7.0000000000000007E-2</v>
      </c>
      <c r="C8" s="687"/>
      <c r="D8" s="688">
        <f>B8*15</f>
        <v>1.05</v>
      </c>
      <c r="E8" s="689"/>
    </row>
    <row r="9" spans="1:6" x14ac:dyDescent="0.25">
      <c r="A9" s="346" t="s">
        <v>508</v>
      </c>
      <c r="B9" s="686">
        <v>7.0000000000000007E-2</v>
      </c>
      <c r="C9" s="687"/>
      <c r="D9" s="688">
        <f>B9*15</f>
        <v>1.05</v>
      </c>
      <c r="E9" s="689"/>
    </row>
    <row r="10" spans="1:6" x14ac:dyDescent="0.25">
      <c r="A10" s="345" t="s">
        <v>511</v>
      </c>
      <c r="B10" s="686"/>
      <c r="C10" s="687"/>
      <c r="D10" s="688"/>
      <c r="E10" s="689"/>
    </row>
    <row r="11" spans="1:6" x14ac:dyDescent="0.25">
      <c r="A11" s="346" t="s">
        <v>507</v>
      </c>
      <c r="B11" s="686">
        <v>7.0000000000000007E-2</v>
      </c>
      <c r="C11" s="687"/>
      <c r="D11" s="688">
        <f>B11*15</f>
        <v>1.05</v>
      </c>
      <c r="E11" s="689"/>
    </row>
    <row r="12" spans="1:6" x14ac:dyDescent="0.25">
      <c r="A12" s="346" t="s">
        <v>508</v>
      </c>
      <c r="B12" s="686">
        <v>7.0000000000000007E-2</v>
      </c>
      <c r="C12" s="687"/>
      <c r="D12" s="688">
        <f>B12*15</f>
        <v>1.05</v>
      </c>
      <c r="E12" s="689"/>
    </row>
    <row r="13" spans="1:6" x14ac:dyDescent="0.25">
      <c r="A13" s="371" t="s">
        <v>779</v>
      </c>
      <c r="B13" s="686"/>
      <c r="C13" s="687"/>
      <c r="D13" s="688"/>
      <c r="E13" s="689"/>
    </row>
    <row r="14" spans="1:6" x14ac:dyDescent="0.25">
      <c r="A14" s="346" t="s">
        <v>507</v>
      </c>
      <c r="B14" s="686">
        <v>7.0000000000000007E-2</v>
      </c>
      <c r="C14" s="687"/>
      <c r="D14" s="688">
        <f>B14*15</f>
        <v>1.05</v>
      </c>
      <c r="E14" s="689"/>
    </row>
    <row r="15" spans="1:6" x14ac:dyDescent="0.25">
      <c r="A15" s="346" t="s">
        <v>508</v>
      </c>
      <c r="B15" s="686">
        <v>7.0000000000000007E-2</v>
      </c>
      <c r="C15" s="687"/>
      <c r="D15" s="688">
        <f>B15*15</f>
        <v>1.05</v>
      </c>
      <c r="E15" s="689"/>
    </row>
    <row r="16" spans="1:6" x14ac:dyDescent="0.25">
      <c r="A16" s="345" t="s">
        <v>522</v>
      </c>
      <c r="B16" s="686"/>
      <c r="C16" s="687"/>
      <c r="D16" s="688"/>
      <c r="E16" s="689"/>
    </row>
    <row r="17" spans="1:5" x14ac:dyDescent="0.25">
      <c r="A17" s="346" t="s">
        <v>507</v>
      </c>
      <c r="B17" s="686">
        <v>7.0000000000000007E-2</v>
      </c>
      <c r="C17" s="687"/>
      <c r="D17" s="688">
        <f>B17*15</f>
        <v>1.05</v>
      </c>
      <c r="E17" s="689"/>
    </row>
    <row r="18" spans="1:5" x14ac:dyDescent="0.25">
      <c r="A18" s="347" t="s">
        <v>508</v>
      </c>
      <c r="B18" s="686">
        <v>7.0000000000000007E-2</v>
      </c>
      <c r="C18" s="687"/>
      <c r="D18" s="688">
        <f>B18*15</f>
        <v>1.05</v>
      </c>
      <c r="E18" s="689"/>
    </row>
    <row r="19" spans="1:5" x14ac:dyDescent="0.25">
      <c r="A19" s="348" t="s">
        <v>734</v>
      </c>
      <c r="B19" s="686"/>
      <c r="C19" s="687"/>
      <c r="D19" s="688"/>
      <c r="E19" s="689"/>
    </row>
    <row r="20" spans="1:5" x14ac:dyDescent="0.25">
      <c r="A20" s="346" t="s">
        <v>507</v>
      </c>
      <c r="B20" s="686">
        <v>7.0000000000000007E-2</v>
      </c>
      <c r="C20" s="687"/>
      <c r="D20" s="688">
        <f>B20*15</f>
        <v>1.05</v>
      </c>
      <c r="E20" s="689"/>
    </row>
    <row r="21" spans="1:5" x14ac:dyDescent="0.25">
      <c r="A21" s="347" t="s">
        <v>508</v>
      </c>
      <c r="B21" s="686">
        <v>7.0000000000000007E-2</v>
      </c>
      <c r="C21" s="687"/>
      <c r="D21" s="688">
        <f>B21*15</f>
        <v>1.05</v>
      </c>
      <c r="E21" s="689"/>
    </row>
    <row r="22" spans="1:5" x14ac:dyDescent="0.25">
      <c r="A22" s="349" t="s">
        <v>512</v>
      </c>
      <c r="B22" s="686"/>
      <c r="C22" s="687"/>
      <c r="D22" s="688"/>
      <c r="E22" s="689"/>
    </row>
    <row r="23" spans="1:5" x14ac:dyDescent="0.25">
      <c r="A23" s="346" t="s">
        <v>508</v>
      </c>
      <c r="B23" s="735" t="s">
        <v>767</v>
      </c>
      <c r="C23" s="764"/>
      <c r="D23" s="735" t="s">
        <v>784</v>
      </c>
      <c r="E23" s="736"/>
    </row>
    <row r="24" spans="1:5" x14ac:dyDescent="0.25">
      <c r="A24" s="375" t="s">
        <v>810</v>
      </c>
      <c r="B24" s="688"/>
      <c r="C24" s="690"/>
      <c r="D24" s="688"/>
      <c r="E24" s="689"/>
    </row>
    <row r="25" spans="1:5" x14ac:dyDescent="0.25">
      <c r="A25" s="346" t="s">
        <v>811</v>
      </c>
      <c r="B25" s="686">
        <v>1</v>
      </c>
      <c r="C25" s="687"/>
      <c r="D25" s="688" t="s">
        <v>812</v>
      </c>
      <c r="E25" s="689"/>
    </row>
    <row r="26" spans="1:5" s="398" customFormat="1" ht="21" customHeight="1" x14ac:dyDescent="0.25">
      <c r="A26" s="747" t="s">
        <v>999</v>
      </c>
      <c r="B26" s="748"/>
      <c r="C26" s="748"/>
      <c r="D26" s="748"/>
      <c r="E26" s="749"/>
    </row>
    <row r="27" spans="1:5" s="399" customFormat="1" ht="15" customHeight="1" x14ac:dyDescent="0.2">
      <c r="A27" s="404" t="s">
        <v>504</v>
      </c>
      <c r="B27" s="650" t="s">
        <v>1000</v>
      </c>
      <c r="C27" s="651"/>
      <c r="D27" s="656" t="s">
        <v>819</v>
      </c>
      <c r="E27" s="657"/>
    </row>
    <row r="28" spans="1:5" s="398" customFormat="1" ht="15" customHeight="1" x14ac:dyDescent="0.25">
      <c r="A28" s="400" t="s">
        <v>1001</v>
      </c>
      <c r="B28" s="652"/>
      <c r="C28" s="653"/>
      <c r="D28" s="652"/>
      <c r="E28" s="658"/>
    </row>
    <row r="29" spans="1:5" s="401" customFormat="1" ht="15" customHeight="1" x14ac:dyDescent="0.25">
      <c r="A29" s="402" t="s">
        <v>1002</v>
      </c>
      <c r="B29" s="654"/>
      <c r="C29" s="655"/>
      <c r="D29" s="659"/>
      <c r="E29" s="660"/>
    </row>
    <row r="30" spans="1:5" ht="20.25" customHeight="1" x14ac:dyDescent="0.25">
      <c r="A30" s="700" t="s">
        <v>785</v>
      </c>
      <c r="B30" s="701"/>
      <c r="C30" s="701"/>
      <c r="D30" s="701"/>
      <c r="E30" s="702"/>
    </row>
    <row r="31" spans="1:5" s="3" customFormat="1" ht="4.5" customHeight="1" x14ac:dyDescent="0.25">
      <c r="A31" s="647"/>
      <c r="B31" s="648"/>
      <c r="C31" s="648"/>
      <c r="D31" s="648"/>
      <c r="E31" s="649"/>
    </row>
    <row r="32" spans="1:5" ht="21" customHeight="1" x14ac:dyDescent="0.25">
      <c r="A32" s="706" t="s">
        <v>780</v>
      </c>
      <c r="B32" s="707"/>
      <c r="C32" s="707"/>
      <c r="D32" s="707"/>
      <c r="E32" s="708"/>
    </row>
    <row r="33" spans="1:5" ht="15" customHeight="1" x14ac:dyDescent="0.25">
      <c r="A33" s="405" t="s">
        <v>504</v>
      </c>
      <c r="B33" s="750" t="s">
        <v>521</v>
      </c>
      <c r="C33" s="750"/>
      <c r="D33" s="691" t="s">
        <v>523</v>
      </c>
      <c r="E33" s="692"/>
    </row>
    <row r="34" spans="1:5" x14ac:dyDescent="0.25">
      <c r="A34" s="350" t="s">
        <v>763</v>
      </c>
      <c r="B34" s="693" t="s">
        <v>689</v>
      </c>
      <c r="C34" s="751"/>
      <c r="D34" s="693" t="s">
        <v>473</v>
      </c>
      <c r="E34" s="694"/>
    </row>
    <row r="35" spans="1:5" x14ac:dyDescent="0.25">
      <c r="A35" s="350" t="s">
        <v>764</v>
      </c>
      <c r="B35" s="752">
        <v>0.1</v>
      </c>
      <c r="C35" s="753"/>
      <c r="D35" s="695">
        <f>B35*30</f>
        <v>3</v>
      </c>
      <c r="E35" s="696"/>
    </row>
    <row r="36" spans="1:5" s="398" customFormat="1" ht="15" customHeight="1" x14ac:dyDescent="0.25">
      <c r="A36" s="661" t="s">
        <v>1003</v>
      </c>
      <c r="B36" s="662"/>
      <c r="C36" s="662"/>
      <c r="D36" s="662"/>
      <c r="E36" s="663"/>
    </row>
    <row r="37" spans="1:5" s="399" customFormat="1" ht="15" customHeight="1" x14ac:dyDescent="0.2">
      <c r="A37" s="404" t="s">
        <v>504</v>
      </c>
      <c r="B37" s="650" t="s">
        <v>786</v>
      </c>
      <c r="C37" s="651"/>
      <c r="D37" s="656" t="s">
        <v>819</v>
      </c>
      <c r="E37" s="657"/>
    </row>
    <row r="38" spans="1:5" s="398" customFormat="1" x14ac:dyDescent="0.25">
      <c r="A38" s="403" t="s">
        <v>1004</v>
      </c>
      <c r="B38" s="666"/>
      <c r="C38" s="667"/>
      <c r="D38" s="664" t="s">
        <v>1005</v>
      </c>
      <c r="E38" s="665"/>
    </row>
    <row r="39" spans="1:5" ht="20.25" customHeight="1" x14ac:dyDescent="0.25">
      <c r="A39" s="700" t="s">
        <v>968</v>
      </c>
      <c r="B39" s="701"/>
      <c r="C39" s="701"/>
      <c r="D39" s="701"/>
      <c r="E39" s="702"/>
    </row>
    <row r="40" spans="1:5" s="3" customFormat="1" ht="4.5" customHeight="1" x14ac:dyDescent="0.25">
      <c r="A40" s="647"/>
      <c r="B40" s="648"/>
      <c r="C40" s="648"/>
      <c r="D40" s="648"/>
      <c r="E40" s="649"/>
    </row>
    <row r="41" spans="1:5" s="3" customFormat="1" ht="46.5" customHeight="1" x14ac:dyDescent="0.25">
      <c r="A41" s="739" t="s">
        <v>972</v>
      </c>
      <c r="B41" s="739"/>
      <c r="C41" s="739"/>
      <c r="D41" s="739"/>
      <c r="E41" s="740"/>
    </row>
    <row r="42" spans="1:5" s="3" customFormat="1" ht="33.75" customHeight="1" x14ac:dyDescent="0.25">
      <c r="A42" s="741" t="s">
        <v>973</v>
      </c>
      <c r="B42" s="742"/>
      <c r="C42" s="742"/>
      <c r="D42" s="742"/>
      <c r="E42" s="743"/>
    </row>
    <row r="43" spans="1:5" s="3" customFormat="1" ht="31.5" customHeight="1" x14ac:dyDescent="0.25">
      <c r="A43" s="744" t="s">
        <v>974</v>
      </c>
      <c r="B43" s="745"/>
      <c r="C43" s="745"/>
      <c r="D43" s="745"/>
      <c r="E43" s="746"/>
    </row>
    <row r="44" spans="1:5" ht="18.75" x14ac:dyDescent="0.25">
      <c r="A44" s="703" t="s">
        <v>969</v>
      </c>
      <c r="B44" s="704"/>
      <c r="C44" s="704"/>
      <c r="D44" s="704"/>
      <c r="E44" s="705"/>
    </row>
    <row r="45" spans="1:5" s="3" customFormat="1" ht="4.5" customHeight="1" x14ac:dyDescent="0.25">
      <c r="A45" s="647"/>
      <c r="B45" s="648"/>
      <c r="C45" s="648"/>
      <c r="D45" s="648"/>
      <c r="E45" s="649"/>
    </row>
    <row r="46" spans="1:5" ht="19.5" customHeight="1" x14ac:dyDescent="0.25">
      <c r="A46" s="697" t="s">
        <v>1016</v>
      </c>
      <c r="B46" s="698"/>
      <c r="C46" s="698"/>
      <c r="D46" s="698"/>
      <c r="E46" s="699"/>
    </row>
    <row r="47" spans="1:5" ht="21" customHeight="1" x14ac:dyDescent="0.25">
      <c r="A47" s="351" t="s">
        <v>504</v>
      </c>
      <c r="B47" s="726" t="s">
        <v>786</v>
      </c>
      <c r="C47" s="726"/>
      <c r="D47" s="670" t="s">
        <v>787</v>
      </c>
      <c r="E47" s="671"/>
    </row>
    <row r="48" spans="1:5" x14ac:dyDescent="0.25">
      <c r="A48" s="352" t="s">
        <v>788</v>
      </c>
      <c r="B48" s="682"/>
      <c r="C48" s="683"/>
      <c r="D48" s="684" t="s">
        <v>789</v>
      </c>
      <c r="E48" s="685"/>
    </row>
    <row r="49" spans="1:5" x14ac:dyDescent="0.25">
      <c r="A49" s="361" t="s">
        <v>790</v>
      </c>
      <c r="B49" s="737"/>
      <c r="C49" s="737"/>
      <c r="D49" s="737"/>
      <c r="E49" s="738"/>
    </row>
    <row r="50" spans="1:5" x14ac:dyDescent="0.25">
      <c r="A50" s="352" t="s">
        <v>792</v>
      </c>
      <c r="B50" s="682" t="s">
        <v>791</v>
      </c>
      <c r="C50" s="683"/>
      <c r="D50" s="756"/>
      <c r="E50" s="757"/>
    </row>
    <row r="51" spans="1:5" x14ac:dyDescent="0.25">
      <c r="A51" s="352" t="s">
        <v>793</v>
      </c>
      <c r="B51" s="731"/>
      <c r="C51" s="732"/>
      <c r="D51" s="733" t="s">
        <v>678</v>
      </c>
      <c r="E51" s="734"/>
    </row>
    <row r="52" spans="1:5" x14ac:dyDescent="0.25">
      <c r="A52" s="352" t="s">
        <v>794</v>
      </c>
      <c r="B52" s="731"/>
      <c r="C52" s="732"/>
      <c r="D52" s="733" t="s">
        <v>678</v>
      </c>
      <c r="E52" s="734"/>
    </row>
    <row r="53" spans="1:5" x14ac:dyDescent="0.25">
      <c r="A53" s="352" t="s">
        <v>795</v>
      </c>
      <c r="B53" s="731"/>
      <c r="C53" s="732"/>
      <c r="D53" s="733" t="s">
        <v>678</v>
      </c>
      <c r="E53" s="734"/>
    </row>
    <row r="54" spans="1:5" x14ac:dyDescent="0.25">
      <c r="A54" s="352" t="s">
        <v>796</v>
      </c>
      <c r="B54" s="668"/>
      <c r="C54" s="669"/>
      <c r="D54" s="733" t="s">
        <v>803</v>
      </c>
      <c r="E54" s="734"/>
    </row>
    <row r="55" spans="1:5" x14ac:dyDescent="0.25">
      <c r="A55" s="352" t="s">
        <v>797</v>
      </c>
      <c r="B55" s="668"/>
      <c r="C55" s="669"/>
      <c r="D55" s="733" t="s">
        <v>804</v>
      </c>
      <c r="E55" s="734"/>
    </row>
    <row r="56" spans="1:5" x14ac:dyDescent="0.25">
      <c r="A56" s="352" t="s">
        <v>798</v>
      </c>
      <c r="B56" s="668"/>
      <c r="C56" s="669"/>
      <c r="D56" s="733" t="s">
        <v>805</v>
      </c>
      <c r="E56" s="734"/>
    </row>
    <row r="57" spans="1:5" x14ac:dyDescent="0.25">
      <c r="A57" s="353" t="s">
        <v>799</v>
      </c>
      <c r="B57" s="668"/>
      <c r="C57" s="669"/>
      <c r="D57" s="672"/>
      <c r="E57" s="673"/>
    </row>
    <row r="58" spans="1:5" x14ac:dyDescent="0.25">
      <c r="A58" s="353" t="s">
        <v>800</v>
      </c>
      <c r="B58" s="729"/>
      <c r="C58" s="730"/>
      <c r="D58" s="362"/>
      <c r="E58" s="363"/>
    </row>
    <row r="59" spans="1:5" x14ac:dyDescent="0.25">
      <c r="A59" s="353" t="s">
        <v>801</v>
      </c>
      <c r="B59" s="758"/>
      <c r="C59" s="759"/>
      <c r="D59" s="672"/>
      <c r="E59" s="673"/>
    </row>
    <row r="60" spans="1:5" x14ac:dyDescent="0.25">
      <c r="A60" s="353" t="s">
        <v>802</v>
      </c>
      <c r="B60" s="758"/>
      <c r="C60" s="759"/>
      <c r="D60" s="672"/>
      <c r="E60" s="673"/>
    </row>
    <row r="61" spans="1:5" x14ac:dyDescent="0.25">
      <c r="A61" s="370" t="s">
        <v>806</v>
      </c>
      <c r="B61" s="760" t="s">
        <v>515</v>
      </c>
      <c r="C61" s="761"/>
      <c r="D61" s="762" t="s">
        <v>807</v>
      </c>
      <c r="E61" s="763"/>
    </row>
    <row r="62" spans="1:5" ht="15.75" x14ac:dyDescent="0.25">
      <c r="A62" s="367" t="s">
        <v>788</v>
      </c>
      <c r="B62" s="364"/>
      <c r="C62" s="365"/>
      <c r="D62" s="364"/>
      <c r="E62" s="366"/>
    </row>
    <row r="63" spans="1:5" ht="30" customHeight="1" x14ac:dyDescent="0.25">
      <c r="A63" s="368" t="s">
        <v>808</v>
      </c>
      <c r="B63" s="364"/>
      <c r="C63" s="365"/>
      <c r="D63" s="364"/>
      <c r="E63" s="366"/>
    </row>
    <row r="64" spans="1:5" x14ac:dyDescent="0.25">
      <c r="A64" s="369" t="s">
        <v>809</v>
      </c>
      <c r="B64" s="754"/>
      <c r="C64" s="755"/>
      <c r="D64" s="727"/>
      <c r="E64" s="728"/>
    </row>
    <row r="65" spans="1:5" ht="21" customHeight="1" x14ac:dyDescent="0.25">
      <c r="A65" s="703" t="s">
        <v>970</v>
      </c>
      <c r="B65" s="704"/>
      <c r="C65" s="704"/>
      <c r="D65" s="704"/>
      <c r="E65" s="705"/>
    </row>
    <row r="66" spans="1:5" s="3" customFormat="1" ht="4.5" customHeight="1" x14ac:dyDescent="0.25">
      <c r="A66" s="647"/>
      <c r="B66" s="648"/>
      <c r="C66" s="648"/>
      <c r="D66" s="648"/>
      <c r="E66" s="649"/>
    </row>
    <row r="67" spans="1:5" ht="17.25" customHeight="1" x14ac:dyDescent="0.25">
      <c r="A67" s="697" t="s">
        <v>1017</v>
      </c>
      <c r="B67" s="698"/>
      <c r="C67" s="698"/>
      <c r="D67" s="698"/>
      <c r="E67" s="699"/>
    </row>
    <row r="68" spans="1:5" x14ac:dyDescent="0.25">
      <c r="A68" s="351" t="s">
        <v>526</v>
      </c>
      <c r="B68" s="726" t="s">
        <v>527</v>
      </c>
      <c r="C68" s="726"/>
      <c r="D68" s="778" t="s">
        <v>524</v>
      </c>
      <c r="E68" s="779"/>
    </row>
    <row r="69" spans="1:5" x14ac:dyDescent="0.25">
      <c r="A69" s="354" t="s">
        <v>528</v>
      </c>
      <c r="B69" s="769" t="s">
        <v>529</v>
      </c>
      <c r="C69" s="770"/>
      <c r="D69" s="780"/>
      <c r="E69" s="781"/>
    </row>
    <row r="70" spans="1:5" x14ac:dyDescent="0.25">
      <c r="A70" s="345" t="s">
        <v>530</v>
      </c>
      <c r="B70" s="771" t="s">
        <v>531</v>
      </c>
      <c r="C70" s="772"/>
      <c r="D70" s="782"/>
      <c r="E70" s="783"/>
    </row>
    <row r="71" spans="1:5" x14ac:dyDescent="0.25">
      <c r="A71" s="355"/>
      <c r="B71" s="773" t="s">
        <v>532</v>
      </c>
      <c r="C71" s="774"/>
      <c r="D71" s="674"/>
      <c r="E71" s="675"/>
    </row>
    <row r="72" spans="1:5" x14ac:dyDescent="0.25">
      <c r="A72" s="356"/>
      <c r="B72" s="724" t="s">
        <v>533</v>
      </c>
      <c r="C72" s="725"/>
      <c r="D72" s="674"/>
      <c r="E72" s="675"/>
    </row>
    <row r="73" spans="1:5" x14ac:dyDescent="0.25">
      <c r="A73" s="355"/>
      <c r="B73" s="775" t="s">
        <v>534</v>
      </c>
      <c r="C73" s="776"/>
      <c r="D73" s="674"/>
      <c r="E73" s="675"/>
    </row>
    <row r="74" spans="1:5" x14ac:dyDescent="0.25">
      <c r="A74" s="355"/>
      <c r="B74" s="775" t="s">
        <v>535</v>
      </c>
      <c r="C74" s="776"/>
      <c r="D74" s="674"/>
      <c r="E74" s="675"/>
    </row>
    <row r="75" spans="1:5" x14ac:dyDescent="0.25">
      <c r="A75" s="357"/>
      <c r="B75" s="775" t="s">
        <v>536</v>
      </c>
      <c r="C75" s="776"/>
      <c r="D75" s="674"/>
      <c r="E75" s="675"/>
    </row>
    <row r="76" spans="1:5" x14ac:dyDescent="0.25">
      <c r="A76" s="343"/>
      <c r="B76" s="709" t="s">
        <v>537</v>
      </c>
      <c r="C76" s="710"/>
      <c r="D76" s="676"/>
      <c r="E76" s="677"/>
    </row>
    <row r="77" spans="1:5" ht="21" customHeight="1" x14ac:dyDescent="0.25">
      <c r="A77" s="700" t="s">
        <v>971</v>
      </c>
      <c r="B77" s="701"/>
      <c r="C77" s="701"/>
      <c r="D77" s="701"/>
      <c r="E77" s="702"/>
    </row>
    <row r="78" spans="1:5" s="3" customFormat="1" ht="4.5" customHeight="1" x14ac:dyDescent="0.25">
      <c r="A78" s="647"/>
      <c r="B78" s="648"/>
      <c r="C78" s="648"/>
      <c r="D78" s="648"/>
      <c r="E78" s="649"/>
    </row>
    <row r="79" spans="1:5" x14ac:dyDescent="0.25">
      <c r="A79" s="711" t="s">
        <v>504</v>
      </c>
      <c r="B79" s="712"/>
      <c r="C79" s="712"/>
      <c r="D79" s="670" t="s">
        <v>515</v>
      </c>
      <c r="E79" s="671"/>
    </row>
    <row r="80" spans="1:5" x14ac:dyDescent="0.25">
      <c r="A80" s="786" t="s">
        <v>709</v>
      </c>
      <c r="B80" s="787"/>
      <c r="C80" s="788"/>
      <c r="D80" s="674" t="s">
        <v>815</v>
      </c>
      <c r="E80" s="675"/>
    </row>
    <row r="81" spans="1:10" x14ac:dyDescent="0.25">
      <c r="A81" s="721" t="s">
        <v>820</v>
      </c>
      <c r="B81" s="722"/>
      <c r="C81" s="723"/>
      <c r="D81" s="674" t="s">
        <v>815</v>
      </c>
      <c r="E81" s="675"/>
    </row>
    <row r="82" spans="1:10" x14ac:dyDescent="0.25">
      <c r="A82" s="786" t="s">
        <v>834</v>
      </c>
      <c r="B82" s="787"/>
      <c r="C82" s="788"/>
      <c r="D82" s="674"/>
      <c r="E82" s="675"/>
    </row>
    <row r="83" spans="1:10" x14ac:dyDescent="0.25">
      <c r="A83" s="721" t="s">
        <v>816</v>
      </c>
      <c r="B83" s="722"/>
      <c r="C83" s="723"/>
      <c r="D83" s="674"/>
      <c r="E83" s="675"/>
    </row>
    <row r="84" spans="1:10" x14ac:dyDescent="0.25">
      <c r="A84" s="721" t="s">
        <v>817</v>
      </c>
      <c r="B84" s="722"/>
      <c r="C84" s="723"/>
      <c r="D84" s="674"/>
      <c r="E84" s="675"/>
    </row>
    <row r="85" spans="1:10" x14ac:dyDescent="0.25">
      <c r="A85" s="713" t="s">
        <v>814</v>
      </c>
      <c r="B85" s="714"/>
      <c r="C85" s="715"/>
      <c r="D85" s="784"/>
      <c r="E85" s="785"/>
    </row>
    <row r="86" spans="1:10" s="376" customFormat="1" ht="19.5" customHeight="1" x14ac:dyDescent="0.25">
      <c r="A86" s="716" t="s">
        <v>818</v>
      </c>
      <c r="B86" s="717"/>
      <c r="C86" s="717"/>
      <c r="D86" s="717"/>
      <c r="E86" s="718"/>
      <c r="F86" s="377"/>
      <c r="I86"/>
      <c r="J86"/>
    </row>
    <row r="87" spans="1:10" x14ac:dyDescent="0.25">
      <c r="A87" s="351" t="s">
        <v>504</v>
      </c>
      <c r="B87" s="726" t="s">
        <v>515</v>
      </c>
      <c r="C87" s="726"/>
      <c r="D87" s="670" t="s">
        <v>819</v>
      </c>
      <c r="E87" s="671"/>
    </row>
    <row r="88" spans="1:10" x14ac:dyDescent="0.25">
      <c r="A88" s="372" t="s">
        <v>813</v>
      </c>
      <c r="B88" s="724"/>
      <c r="C88" s="725"/>
      <c r="D88" s="674"/>
      <c r="E88" s="675"/>
    </row>
    <row r="89" spans="1:10" x14ac:dyDescent="0.25">
      <c r="A89" s="373" t="s">
        <v>809</v>
      </c>
      <c r="B89" s="724"/>
      <c r="C89" s="725"/>
      <c r="D89" s="674"/>
      <c r="E89" s="675"/>
    </row>
    <row r="90" spans="1:10" x14ac:dyDescent="0.25">
      <c r="A90" s="374" t="s">
        <v>809</v>
      </c>
      <c r="B90" s="709"/>
      <c r="C90" s="710"/>
      <c r="D90" s="719"/>
      <c r="E90" s="720"/>
    </row>
    <row r="91" spans="1:10" ht="24.75" customHeight="1" x14ac:dyDescent="0.25">
      <c r="A91" s="789" t="s">
        <v>538</v>
      </c>
      <c r="B91" s="789"/>
      <c r="C91" s="789"/>
      <c r="D91" s="789"/>
      <c r="E91" s="789"/>
    </row>
    <row r="92" spans="1:10" ht="38.25" customHeight="1" x14ac:dyDescent="0.25">
      <c r="A92" s="777" t="s">
        <v>947</v>
      </c>
      <c r="B92" s="777"/>
      <c r="C92" s="777"/>
      <c r="D92" s="777"/>
      <c r="E92" s="777"/>
    </row>
    <row r="93" spans="1:10" x14ac:dyDescent="0.25">
      <c r="A93" s="6" t="s">
        <v>539</v>
      </c>
      <c r="B93" s="768"/>
      <c r="C93" s="768"/>
    </row>
    <row r="94" spans="1:10" x14ac:dyDescent="0.25">
      <c r="A94" s="6" t="s">
        <v>540</v>
      </c>
      <c r="B94" s="768"/>
      <c r="C94" s="768"/>
    </row>
    <row r="95" spans="1:10" x14ac:dyDescent="0.25">
      <c r="A95" s="6" t="s">
        <v>541</v>
      </c>
      <c r="B95" s="768"/>
      <c r="C95" s="768"/>
      <c r="D95" s="7" t="s">
        <v>542</v>
      </c>
      <c r="E95" s="8"/>
    </row>
  </sheetData>
  <mergeCells count="156">
    <mergeCell ref="B94:C94"/>
    <mergeCell ref="B95:C95"/>
    <mergeCell ref="B93:C93"/>
    <mergeCell ref="B68:C68"/>
    <mergeCell ref="B69:C69"/>
    <mergeCell ref="B70:C70"/>
    <mergeCell ref="B71:C71"/>
    <mergeCell ref="B72:C72"/>
    <mergeCell ref="B73:C73"/>
    <mergeCell ref="B74:C74"/>
    <mergeCell ref="B75:C75"/>
    <mergeCell ref="B76:C76"/>
    <mergeCell ref="A92:E92"/>
    <mergeCell ref="D68:E68"/>
    <mergeCell ref="D69:E69"/>
    <mergeCell ref="D70:E70"/>
    <mergeCell ref="D83:E83"/>
    <mergeCell ref="D85:E85"/>
    <mergeCell ref="A80:C80"/>
    <mergeCell ref="A82:C82"/>
    <mergeCell ref="A83:C83"/>
    <mergeCell ref="A84:C84"/>
    <mergeCell ref="A91:E91"/>
    <mergeCell ref="A77:E77"/>
    <mergeCell ref="B7:C7"/>
    <mergeCell ref="B10:C10"/>
    <mergeCell ref="B16:C16"/>
    <mergeCell ref="B17:C17"/>
    <mergeCell ref="B23:C23"/>
    <mergeCell ref="A1:E1"/>
    <mergeCell ref="A5:E5"/>
    <mergeCell ref="B6:C6"/>
    <mergeCell ref="B8:C8"/>
    <mergeCell ref="B9:C9"/>
    <mergeCell ref="B11:C11"/>
    <mergeCell ref="B12:C12"/>
    <mergeCell ref="D16:E16"/>
    <mergeCell ref="D17:E17"/>
    <mergeCell ref="D18:E18"/>
    <mergeCell ref="B18:C18"/>
    <mergeCell ref="B19:C19"/>
    <mergeCell ref="B20:C20"/>
    <mergeCell ref="D6:E6"/>
    <mergeCell ref="D7:E7"/>
    <mergeCell ref="D8:E8"/>
    <mergeCell ref="D9:E9"/>
    <mergeCell ref="D10:E10"/>
    <mergeCell ref="D11:E11"/>
    <mergeCell ref="A43:E43"/>
    <mergeCell ref="B47:C47"/>
    <mergeCell ref="A26:E26"/>
    <mergeCell ref="B33:C33"/>
    <mergeCell ref="B34:C34"/>
    <mergeCell ref="B35:C35"/>
    <mergeCell ref="B64:C64"/>
    <mergeCell ref="D50:E50"/>
    <mergeCell ref="D51:E51"/>
    <mergeCell ref="B60:C60"/>
    <mergeCell ref="D60:E60"/>
    <mergeCell ref="B61:C61"/>
    <mergeCell ref="D61:E61"/>
    <mergeCell ref="B54:C54"/>
    <mergeCell ref="B55:C55"/>
    <mergeCell ref="B56:C56"/>
    <mergeCell ref="B59:C59"/>
    <mergeCell ref="B50:C50"/>
    <mergeCell ref="B51:C51"/>
    <mergeCell ref="A66:E66"/>
    <mergeCell ref="D59:E59"/>
    <mergeCell ref="B58:C58"/>
    <mergeCell ref="B52:C52"/>
    <mergeCell ref="B53:C53"/>
    <mergeCell ref="D52:E52"/>
    <mergeCell ref="D53:E53"/>
    <mergeCell ref="D54:E54"/>
    <mergeCell ref="D12:E12"/>
    <mergeCell ref="D25:E25"/>
    <mergeCell ref="D19:E19"/>
    <mergeCell ref="D20:E20"/>
    <mergeCell ref="D21:E21"/>
    <mergeCell ref="D22:E22"/>
    <mergeCell ref="D23:E23"/>
    <mergeCell ref="D55:E55"/>
    <mergeCell ref="D56:E56"/>
    <mergeCell ref="A45:E45"/>
    <mergeCell ref="B49:C49"/>
    <mergeCell ref="D49:E49"/>
    <mergeCell ref="A39:E39"/>
    <mergeCell ref="A40:E40"/>
    <mergeCell ref="A41:E41"/>
    <mergeCell ref="A42:E42"/>
    <mergeCell ref="B90:C90"/>
    <mergeCell ref="A79:C79"/>
    <mergeCell ref="A85:C85"/>
    <mergeCell ref="A86:E86"/>
    <mergeCell ref="D90:E90"/>
    <mergeCell ref="D84:E84"/>
    <mergeCell ref="A81:C81"/>
    <mergeCell ref="D81:E81"/>
    <mergeCell ref="D79:E79"/>
    <mergeCell ref="D80:E80"/>
    <mergeCell ref="D82:E82"/>
    <mergeCell ref="B88:C88"/>
    <mergeCell ref="D88:E88"/>
    <mergeCell ref="B89:C89"/>
    <mergeCell ref="D89:E89"/>
    <mergeCell ref="B87:C87"/>
    <mergeCell ref="D87:E87"/>
    <mergeCell ref="A2:E2"/>
    <mergeCell ref="A4:E4"/>
    <mergeCell ref="B48:C48"/>
    <mergeCell ref="D48:E48"/>
    <mergeCell ref="B13:C13"/>
    <mergeCell ref="D13:E13"/>
    <mergeCell ref="B14:C14"/>
    <mergeCell ref="D14:E14"/>
    <mergeCell ref="B15:C15"/>
    <mergeCell ref="D15:E15"/>
    <mergeCell ref="B24:C24"/>
    <mergeCell ref="D24:E24"/>
    <mergeCell ref="B25:C25"/>
    <mergeCell ref="D33:E33"/>
    <mergeCell ref="D34:E34"/>
    <mergeCell ref="D35:E35"/>
    <mergeCell ref="A46:E46"/>
    <mergeCell ref="A3:E3"/>
    <mergeCell ref="B22:C22"/>
    <mergeCell ref="A44:E44"/>
    <mergeCell ref="B21:C21"/>
    <mergeCell ref="A30:E30"/>
    <mergeCell ref="A32:E32"/>
    <mergeCell ref="A31:E31"/>
    <mergeCell ref="A78:E78"/>
    <mergeCell ref="B27:C27"/>
    <mergeCell ref="B28:C28"/>
    <mergeCell ref="B29:C29"/>
    <mergeCell ref="D27:E27"/>
    <mergeCell ref="D28:E28"/>
    <mergeCell ref="D29:E29"/>
    <mergeCell ref="A36:E36"/>
    <mergeCell ref="D37:E37"/>
    <mergeCell ref="D38:E38"/>
    <mergeCell ref="B37:C37"/>
    <mergeCell ref="B38:C38"/>
    <mergeCell ref="B57:C57"/>
    <mergeCell ref="D47:E47"/>
    <mergeCell ref="D57:E57"/>
    <mergeCell ref="D73:E73"/>
    <mergeCell ref="D74:E74"/>
    <mergeCell ref="D75:E75"/>
    <mergeCell ref="D76:E76"/>
    <mergeCell ref="D71:E71"/>
    <mergeCell ref="D72:E72"/>
    <mergeCell ref="A67:E67"/>
    <mergeCell ref="A65:E65"/>
    <mergeCell ref="D64:E64"/>
  </mergeCells>
  <printOptions horizontalCentered="1"/>
  <pageMargins left="0.17" right="0.17" top="0.55000000000000004" bottom="0.19" header="0.15" footer="0.15"/>
  <pageSetup scale="47" fitToHeight="0" orientation="portrait" r:id="rId1"/>
  <headerFooter>
    <oddHeader>&amp;C&amp;"Verdana,Bold"Fairfax County Sheriff's Office 
Attachment 1 - Mandatory Requirements</oddHeader>
    <oddFooter>&amp;C&amp;8Page &amp;P of &amp;N</oddFooter>
  </headerFooter>
  <rowBreaks count="1" manualBreakCount="1">
    <brk id="4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6B0FA-56BD-4FA9-9AD4-7D3E6694FDF2}">
  <sheetPr>
    <tabColor theme="9"/>
    <pageSetUpPr fitToPage="1"/>
  </sheetPr>
  <dimension ref="A1:C35"/>
  <sheetViews>
    <sheetView showGridLines="0" zoomScaleNormal="100" workbookViewId="0">
      <selection activeCell="C15" sqref="C15"/>
    </sheetView>
  </sheetViews>
  <sheetFormatPr defaultColWidth="8" defaultRowHeight="15" x14ac:dyDescent="0.25"/>
  <cols>
    <col min="1" max="1" width="15.42578125" style="3" customWidth="1"/>
    <col min="2" max="2" width="32.140625" style="3" customWidth="1"/>
    <col min="3" max="3" width="68.140625" style="3" customWidth="1"/>
    <col min="4" max="16384" width="8" style="3"/>
  </cols>
  <sheetData>
    <row r="1" spans="1:3" ht="18" customHeight="1" x14ac:dyDescent="0.25">
      <c r="A1" s="790" t="s">
        <v>543</v>
      </c>
      <c r="B1" s="791"/>
      <c r="C1" s="792"/>
    </row>
    <row r="2" spans="1:3" ht="78.75" customHeight="1" x14ac:dyDescent="0.25">
      <c r="A2" s="793" t="s">
        <v>948</v>
      </c>
      <c r="B2" s="794"/>
      <c r="C2" s="795"/>
    </row>
    <row r="3" spans="1:3" ht="4.5" customHeight="1" x14ac:dyDescent="0.25">
      <c r="A3" s="796"/>
      <c r="B3" s="797"/>
      <c r="C3" s="798"/>
    </row>
    <row r="4" spans="1:3" ht="48.75" customHeight="1" x14ac:dyDescent="0.25">
      <c r="A4" s="245" t="s">
        <v>544</v>
      </c>
      <c r="B4" s="246" t="s">
        <v>545</v>
      </c>
      <c r="C4" s="247" t="s">
        <v>835</v>
      </c>
    </row>
    <row r="5" spans="1:3" ht="38.25" customHeight="1" x14ac:dyDescent="0.25">
      <c r="A5" s="248">
        <v>1</v>
      </c>
      <c r="B5" s="249"/>
      <c r="C5" s="250"/>
    </row>
    <row r="6" spans="1:3" ht="38.25" customHeight="1" x14ac:dyDescent="0.25">
      <c r="A6" s="251">
        <f>A5+1</f>
        <v>2</v>
      </c>
      <c r="B6" s="252"/>
      <c r="C6" s="253"/>
    </row>
    <row r="7" spans="1:3" ht="38.25" customHeight="1" x14ac:dyDescent="0.25">
      <c r="A7" s="251">
        <f t="shared" ref="A7:A14" si="0">A6+1</f>
        <v>3</v>
      </c>
      <c r="B7" s="252"/>
      <c r="C7" s="253"/>
    </row>
    <row r="8" spans="1:3" ht="38.25" customHeight="1" x14ac:dyDescent="0.25">
      <c r="A8" s="251">
        <f t="shared" si="0"/>
        <v>4</v>
      </c>
      <c r="B8" s="252"/>
      <c r="C8" s="253"/>
    </row>
    <row r="9" spans="1:3" ht="38.25" customHeight="1" x14ac:dyDescent="0.25">
      <c r="A9" s="251">
        <f t="shared" si="0"/>
        <v>5</v>
      </c>
      <c r="B9" s="252"/>
      <c r="C9" s="253"/>
    </row>
    <row r="10" spans="1:3" ht="38.25" customHeight="1" x14ac:dyDescent="0.25">
      <c r="A10" s="251">
        <f t="shared" si="0"/>
        <v>6</v>
      </c>
      <c r="B10" s="252"/>
      <c r="C10" s="253"/>
    </row>
    <row r="11" spans="1:3" ht="38.25" customHeight="1" x14ac:dyDescent="0.25">
      <c r="A11" s="251">
        <f t="shared" si="0"/>
        <v>7</v>
      </c>
      <c r="B11" s="252"/>
      <c r="C11" s="253"/>
    </row>
    <row r="12" spans="1:3" ht="38.25" customHeight="1" x14ac:dyDescent="0.25">
      <c r="A12" s="251">
        <f t="shared" si="0"/>
        <v>8</v>
      </c>
      <c r="B12" s="252"/>
      <c r="C12" s="253"/>
    </row>
    <row r="13" spans="1:3" ht="38.25" customHeight="1" x14ac:dyDescent="0.25">
      <c r="A13" s="251">
        <f t="shared" si="0"/>
        <v>9</v>
      </c>
      <c r="B13" s="252"/>
      <c r="C13" s="254"/>
    </row>
    <row r="14" spans="1:3" ht="38.25" customHeight="1" thickBot="1" x14ac:dyDescent="0.3">
      <c r="A14" s="255">
        <f t="shared" si="0"/>
        <v>10</v>
      </c>
      <c r="B14" s="256"/>
      <c r="C14" s="257"/>
    </row>
    <row r="15" spans="1:3" ht="60" customHeight="1" x14ac:dyDescent="0.25"/>
    <row r="16" spans="1:3" ht="60" customHeight="1" x14ac:dyDescent="0.25"/>
    <row r="17" s="3" customFormat="1" ht="60" customHeight="1" x14ac:dyDescent="0.25"/>
    <row r="18" s="3" customFormat="1" ht="15" customHeight="1" x14ac:dyDescent="0.25"/>
    <row r="19" s="3" customFormat="1" ht="15" customHeight="1" x14ac:dyDescent="0.25"/>
    <row r="20" s="3" customFormat="1" ht="15" customHeight="1" x14ac:dyDescent="0.25"/>
    <row r="21" s="3" customFormat="1" ht="15" customHeight="1" x14ac:dyDescent="0.25"/>
    <row r="29" s="3" customFormat="1" ht="15" customHeight="1" x14ac:dyDescent="0.25"/>
    <row r="30" s="3" customFormat="1" ht="15" customHeight="1" x14ac:dyDescent="0.25"/>
    <row r="31" s="3" customFormat="1" ht="15" customHeight="1" x14ac:dyDescent="0.25"/>
    <row r="32" s="3" customFormat="1" ht="15" customHeight="1" x14ac:dyDescent="0.25"/>
    <row r="33" s="3" customFormat="1" ht="15" customHeight="1" x14ac:dyDescent="0.25"/>
    <row r="34" s="3" customFormat="1" ht="15" customHeight="1" x14ac:dyDescent="0.25"/>
    <row r="35" s="3" customFormat="1" ht="15" customHeight="1" x14ac:dyDescent="0.25"/>
  </sheetData>
  <sheetProtection formatCells="0" formatRows="0" insertRows="0"/>
  <mergeCells count="3">
    <mergeCell ref="A1:C1"/>
    <mergeCell ref="A2:C2"/>
    <mergeCell ref="A3:C3"/>
  </mergeCells>
  <printOptions horizontalCentered="1"/>
  <pageMargins left="0.17" right="0.17" top="0.55000000000000004" bottom="0.19" header="0.15" footer="0.15"/>
  <pageSetup scale="90" fitToHeight="0" orientation="portrait" r:id="rId1"/>
  <headerFooter>
    <oddHeader>&amp;C&amp;"Verdana,Bold"Fairfax County Sheriff's Office 
Attachment 1 - Mandatory Requirements</oddHeader>
    <oddFooter>&amp;C&amp;8Page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65C7C-2AFA-41F8-89FB-2BCDD05F4556}">
  <sheetPr>
    <tabColor theme="9"/>
    <pageSetUpPr fitToPage="1"/>
  </sheetPr>
  <dimension ref="A1:I30"/>
  <sheetViews>
    <sheetView showGridLines="0" zoomScaleNormal="100" workbookViewId="0">
      <selection activeCell="C15" sqref="C15"/>
    </sheetView>
  </sheetViews>
  <sheetFormatPr defaultColWidth="8" defaultRowHeight="15" x14ac:dyDescent="0.25"/>
  <cols>
    <col min="1" max="9" width="9.5703125" style="3" customWidth="1"/>
    <col min="10" max="16384" width="8" style="3"/>
  </cols>
  <sheetData>
    <row r="1" spans="1:9" ht="18" customHeight="1" x14ac:dyDescent="0.25">
      <c r="A1" s="451" t="s">
        <v>546</v>
      </c>
      <c r="B1" s="802"/>
      <c r="C1" s="802"/>
      <c r="D1" s="802"/>
      <c r="E1" s="802"/>
      <c r="F1" s="802"/>
      <c r="G1" s="802"/>
      <c r="H1" s="802"/>
      <c r="I1" s="452"/>
    </row>
    <row r="2" spans="1:9" ht="97.5" customHeight="1" x14ac:dyDescent="0.25">
      <c r="A2" s="803" t="s">
        <v>949</v>
      </c>
      <c r="B2" s="804"/>
      <c r="C2" s="804"/>
      <c r="D2" s="804"/>
      <c r="E2" s="804"/>
      <c r="F2" s="804"/>
      <c r="G2" s="804"/>
      <c r="H2" s="804"/>
      <c r="I2" s="805"/>
    </row>
    <row r="3" spans="1:9" ht="4.5" customHeight="1" x14ac:dyDescent="0.25">
      <c r="A3" s="806"/>
      <c r="B3" s="807"/>
      <c r="C3" s="807"/>
      <c r="D3" s="807"/>
      <c r="E3" s="807"/>
      <c r="F3" s="807"/>
      <c r="G3" s="807"/>
      <c r="H3" s="807"/>
      <c r="I3" s="808"/>
    </row>
    <row r="4" spans="1:9" ht="39.75" customHeight="1" x14ac:dyDescent="0.25">
      <c r="A4" s="809" t="s">
        <v>547</v>
      </c>
      <c r="B4" s="810"/>
      <c r="C4" s="810"/>
      <c r="D4" s="810"/>
      <c r="E4" s="810"/>
      <c r="F4" s="810"/>
      <c r="G4" s="810"/>
      <c r="H4" s="810"/>
      <c r="I4" s="811"/>
    </row>
    <row r="5" spans="1:9" ht="37.5" customHeight="1" x14ac:dyDescent="0.25">
      <c r="A5" s="258" t="s">
        <v>548</v>
      </c>
      <c r="B5" s="812" t="s">
        <v>549</v>
      </c>
      <c r="C5" s="812"/>
      <c r="D5" s="812"/>
      <c r="E5" s="812"/>
      <c r="F5" s="812"/>
      <c r="G5" s="812"/>
      <c r="H5" s="812"/>
      <c r="I5" s="813"/>
    </row>
    <row r="6" spans="1:9" ht="15.75" x14ac:dyDescent="0.25">
      <c r="A6" s="799" t="s">
        <v>550</v>
      </c>
      <c r="B6" s="800"/>
      <c r="E6" s="800" t="s">
        <v>551</v>
      </c>
      <c r="F6" s="800"/>
      <c r="H6" s="800" t="s">
        <v>552</v>
      </c>
      <c r="I6" s="801"/>
    </row>
    <row r="7" spans="1:9" ht="15.75" x14ac:dyDescent="0.25">
      <c r="A7" s="259"/>
      <c r="I7" s="260"/>
    </row>
    <row r="8" spans="1:9" ht="15.75" x14ac:dyDescent="0.25">
      <c r="A8" s="814" t="s">
        <v>553</v>
      </c>
      <c r="B8" s="815"/>
      <c r="C8" s="261"/>
      <c r="D8" s="261"/>
      <c r="E8" s="816" t="s">
        <v>554</v>
      </c>
      <c r="F8" s="816"/>
      <c r="G8" s="261"/>
      <c r="H8" s="816" t="s">
        <v>555</v>
      </c>
      <c r="I8" s="817"/>
    </row>
    <row r="9" spans="1:9" ht="15.75" x14ac:dyDescent="0.25">
      <c r="A9" s="262"/>
      <c r="B9" s="263"/>
      <c r="C9" s="261"/>
      <c r="D9" s="261"/>
      <c r="E9" s="261"/>
      <c r="F9" s="261"/>
      <c r="G9" s="261"/>
      <c r="H9" s="261"/>
      <c r="I9" s="264"/>
    </row>
    <row r="10" spans="1:9" ht="15.75" x14ac:dyDescent="0.25">
      <c r="A10" s="814" t="s">
        <v>553</v>
      </c>
      <c r="B10" s="815"/>
      <c r="C10" s="261"/>
      <c r="D10" s="261"/>
      <c r="E10" s="816" t="s">
        <v>554</v>
      </c>
      <c r="F10" s="816"/>
      <c r="G10" s="261"/>
      <c r="H10" s="816" t="s">
        <v>555</v>
      </c>
      <c r="I10" s="817"/>
    </row>
    <row r="11" spans="1:9" ht="15.75" x14ac:dyDescent="0.25">
      <c r="A11" s="262"/>
      <c r="B11" s="263"/>
      <c r="C11" s="261"/>
      <c r="D11" s="261"/>
      <c r="E11" s="261"/>
      <c r="F11" s="261"/>
      <c r="G11" s="261"/>
      <c r="H11" s="261"/>
      <c r="I11" s="264"/>
    </row>
    <row r="12" spans="1:9" ht="15.75" x14ac:dyDescent="0.25">
      <c r="A12" s="814" t="s">
        <v>553</v>
      </c>
      <c r="B12" s="815"/>
      <c r="C12" s="261"/>
      <c r="D12" s="261"/>
      <c r="E12" s="816" t="s">
        <v>554</v>
      </c>
      <c r="F12" s="816"/>
      <c r="G12" s="261"/>
      <c r="H12" s="816" t="s">
        <v>555</v>
      </c>
      <c r="I12" s="817"/>
    </row>
    <row r="13" spans="1:9" ht="15.75" x14ac:dyDescent="0.25">
      <c r="A13" s="262"/>
      <c r="B13" s="263"/>
      <c r="C13" s="261"/>
      <c r="D13" s="261"/>
      <c r="E13" s="261"/>
      <c r="F13" s="261"/>
      <c r="G13" s="261"/>
      <c r="H13" s="261"/>
      <c r="I13" s="264"/>
    </row>
    <row r="14" spans="1:9" ht="15.75" x14ac:dyDescent="0.25">
      <c r="A14" s="814" t="s">
        <v>553</v>
      </c>
      <c r="B14" s="815"/>
      <c r="C14" s="261"/>
      <c r="D14" s="261"/>
      <c r="E14" s="816" t="s">
        <v>554</v>
      </c>
      <c r="F14" s="816"/>
      <c r="G14" s="261"/>
      <c r="H14" s="816" t="s">
        <v>555</v>
      </c>
      <c r="I14" s="817"/>
    </row>
    <row r="15" spans="1:9" ht="15.75" x14ac:dyDescent="0.25">
      <c r="A15" s="265"/>
      <c r="G15" s="266"/>
      <c r="I15" s="260"/>
    </row>
    <row r="16" spans="1:9" ht="15.75" x14ac:dyDescent="0.25">
      <c r="A16" s="267" t="s">
        <v>556</v>
      </c>
      <c r="I16" s="260"/>
    </row>
    <row r="17" spans="1:9" ht="37.5" customHeight="1" x14ac:dyDescent="0.25">
      <c r="A17" s="258" t="s">
        <v>557</v>
      </c>
      <c r="B17" s="812" t="s">
        <v>663</v>
      </c>
      <c r="C17" s="812"/>
      <c r="D17" s="812"/>
      <c r="E17" s="812"/>
      <c r="F17" s="812"/>
      <c r="G17" s="812"/>
      <c r="H17" s="812"/>
      <c r="I17" s="813"/>
    </row>
    <row r="18" spans="1:9" ht="15.75" x14ac:dyDescent="0.25">
      <c r="A18" s="265"/>
      <c r="G18" s="266"/>
      <c r="I18" s="260"/>
    </row>
    <row r="19" spans="1:9" ht="33.75" customHeight="1" x14ac:dyDescent="0.25">
      <c r="A19" s="820" t="s">
        <v>558</v>
      </c>
      <c r="B19" s="816"/>
      <c r="C19" s="816"/>
      <c r="D19" s="816"/>
      <c r="E19" s="816"/>
      <c r="F19" s="816"/>
      <c r="G19" s="816"/>
      <c r="H19" s="816"/>
      <c r="I19" s="817"/>
    </row>
    <row r="20" spans="1:9" ht="20.25" customHeight="1" x14ac:dyDescent="0.25">
      <c r="A20" s="267"/>
      <c r="B20" s="268"/>
      <c r="C20" s="268"/>
      <c r="D20" s="268"/>
      <c r="E20" s="268"/>
      <c r="F20" s="268"/>
      <c r="G20" s="268"/>
      <c r="H20" s="268"/>
      <c r="I20" s="269"/>
    </row>
    <row r="21" spans="1:9" ht="23.25" customHeight="1" x14ac:dyDescent="0.25">
      <c r="A21" s="267"/>
      <c r="B21" s="268"/>
      <c r="C21" s="268"/>
      <c r="D21" s="268"/>
      <c r="E21" s="268"/>
      <c r="F21" s="268"/>
      <c r="G21" s="268"/>
      <c r="H21" s="268"/>
      <c r="I21" s="269"/>
    </row>
    <row r="22" spans="1:9" ht="18.75" customHeight="1" x14ac:dyDescent="0.25">
      <c r="A22" s="267"/>
      <c r="B22" s="268"/>
      <c r="C22" s="268"/>
      <c r="D22" s="268"/>
      <c r="E22" s="268"/>
      <c r="F22" s="268"/>
      <c r="G22" s="268"/>
      <c r="H22" s="268"/>
      <c r="I22" s="269"/>
    </row>
    <row r="23" spans="1:9" ht="15.75" x14ac:dyDescent="0.25">
      <c r="A23" s="265"/>
      <c r="G23" s="266"/>
      <c r="I23" s="260"/>
    </row>
    <row r="24" spans="1:9" ht="15.75" x14ac:dyDescent="0.25">
      <c r="A24" s="821" t="s">
        <v>559</v>
      </c>
      <c r="B24" s="822"/>
      <c r="C24" s="822"/>
      <c r="D24" s="822"/>
      <c r="E24" s="822"/>
      <c r="F24" s="822"/>
      <c r="G24" s="822"/>
      <c r="H24" s="822"/>
      <c r="I24" s="823"/>
    </row>
    <row r="25" spans="1:9" ht="15.75" x14ac:dyDescent="0.25">
      <c r="A25" s="824" t="s">
        <v>560</v>
      </c>
      <c r="B25" s="825"/>
      <c r="C25" s="825"/>
      <c r="D25" s="825"/>
      <c r="E25" s="825"/>
      <c r="F25" s="825"/>
      <c r="G25" s="825"/>
      <c r="I25" s="260"/>
    </row>
    <row r="26" spans="1:9" ht="30.75" customHeight="1" x14ac:dyDescent="0.25">
      <c r="A26" s="821" t="s">
        <v>559</v>
      </c>
      <c r="B26" s="822"/>
      <c r="C26" s="822"/>
      <c r="D26" s="822"/>
      <c r="E26" s="822"/>
      <c r="F26" s="822"/>
      <c r="G26" s="822"/>
      <c r="H26" s="822"/>
      <c r="I26" s="823"/>
    </row>
    <row r="27" spans="1:9" ht="15.75" x14ac:dyDescent="0.25">
      <c r="A27" s="824" t="s">
        <v>561</v>
      </c>
      <c r="B27" s="825"/>
      <c r="C27" s="825"/>
      <c r="D27" s="825"/>
      <c r="E27" s="825"/>
      <c r="F27" s="825"/>
      <c r="G27" s="825"/>
      <c r="H27" s="825"/>
      <c r="I27" s="826"/>
    </row>
    <row r="28" spans="1:9" ht="16.5" thickBot="1" x14ac:dyDescent="0.3">
      <c r="A28" s="818"/>
      <c r="B28" s="819"/>
      <c r="C28" s="819"/>
      <c r="D28" s="819"/>
      <c r="E28" s="819"/>
      <c r="F28" s="819"/>
      <c r="G28" s="819"/>
      <c r="H28" s="270"/>
      <c r="I28" s="271"/>
    </row>
    <row r="29" spans="1:9" ht="15.75" x14ac:dyDescent="0.25">
      <c r="G29" s="266"/>
    </row>
    <row r="30" spans="1:9" x14ac:dyDescent="0.25">
      <c r="G30" s="272"/>
    </row>
  </sheetData>
  <sheetProtection formatCells="0"/>
  <mergeCells count="27">
    <mergeCell ref="A28:G28"/>
    <mergeCell ref="B17:I17"/>
    <mergeCell ref="A19:I19"/>
    <mergeCell ref="A24:I24"/>
    <mergeCell ref="A25:G25"/>
    <mergeCell ref="A26:I26"/>
    <mergeCell ref="A27:I27"/>
    <mergeCell ref="A12:B12"/>
    <mergeCell ref="E12:F12"/>
    <mergeCell ref="H12:I12"/>
    <mergeCell ref="A14:B14"/>
    <mergeCell ref="E14:F14"/>
    <mergeCell ref="H14:I14"/>
    <mergeCell ref="A8:B8"/>
    <mergeCell ref="E8:F8"/>
    <mergeCell ref="H8:I8"/>
    <mergeCell ref="A10:B10"/>
    <mergeCell ref="E10:F10"/>
    <mergeCell ref="H10:I10"/>
    <mergeCell ref="A6:B6"/>
    <mergeCell ref="E6:F6"/>
    <mergeCell ref="H6:I6"/>
    <mergeCell ref="A1:I1"/>
    <mergeCell ref="A2:I2"/>
    <mergeCell ref="A3:I3"/>
    <mergeCell ref="A4:I4"/>
    <mergeCell ref="B5:I5"/>
  </mergeCells>
  <printOptions horizontalCentered="1"/>
  <pageMargins left="0.17" right="0.17" top="0.55000000000000004" bottom="0.19" header="0.15" footer="0.15"/>
  <pageSetup fitToHeight="0" orientation="portrait" r:id="rId1"/>
  <headerFooter>
    <oddHeader>&amp;C&amp;"Verdana,Bold"Fairfax County Sheriff's Office 
Attachment 1 - Mandatory Requirements</oddHeader>
    <oddFooter>&amp;C&amp;8Page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501B1-4A14-4F8E-A153-75DEB73094A7}">
  <sheetPr>
    <tabColor theme="0" tint="-0.34998626667073579"/>
    <pageSetUpPr fitToPage="1"/>
  </sheetPr>
  <dimension ref="A1:G22"/>
  <sheetViews>
    <sheetView showGridLines="0" zoomScale="115" zoomScaleNormal="115" zoomScalePageLayoutView="120" workbookViewId="0">
      <selection activeCell="B15" sqref="B15:G15"/>
    </sheetView>
  </sheetViews>
  <sheetFormatPr defaultColWidth="8" defaultRowHeight="15" x14ac:dyDescent="0.25"/>
  <cols>
    <col min="1" max="1" width="31" style="3" customWidth="1"/>
    <col min="2" max="7" width="9.5703125" style="3" customWidth="1"/>
    <col min="8" max="16384" width="8" style="3"/>
  </cols>
  <sheetData>
    <row r="1" spans="1:7" ht="18" customHeight="1" x14ac:dyDescent="0.25">
      <c r="A1" s="451" t="s">
        <v>562</v>
      </c>
      <c r="B1" s="802"/>
      <c r="C1" s="802"/>
      <c r="D1" s="802"/>
      <c r="E1" s="802"/>
      <c r="F1" s="802"/>
      <c r="G1" s="452"/>
    </row>
    <row r="2" spans="1:7" ht="43.5" customHeight="1" x14ac:dyDescent="0.25">
      <c r="A2" s="829" t="s">
        <v>757</v>
      </c>
      <c r="B2" s="830"/>
      <c r="C2" s="830"/>
      <c r="D2" s="830"/>
      <c r="E2" s="830"/>
      <c r="F2" s="830"/>
      <c r="G2" s="831"/>
    </row>
    <row r="3" spans="1:7" x14ac:dyDescent="0.25">
      <c r="A3" s="832"/>
      <c r="B3" s="833"/>
      <c r="C3" s="833"/>
      <c r="D3" s="833"/>
      <c r="E3" s="833"/>
      <c r="F3" s="833"/>
      <c r="G3" s="834"/>
    </row>
    <row r="4" spans="1:7" ht="38.25" customHeight="1" x14ac:dyDescent="0.25">
      <c r="A4" s="829" t="s">
        <v>563</v>
      </c>
      <c r="B4" s="830"/>
      <c r="C4" s="830"/>
      <c r="D4" s="830"/>
      <c r="E4" s="830"/>
      <c r="F4" s="830"/>
      <c r="G4" s="831"/>
    </row>
    <row r="5" spans="1:7" ht="4.5" customHeight="1" x14ac:dyDescent="0.25">
      <c r="A5" s="835"/>
      <c r="B5" s="836"/>
      <c r="C5" s="836"/>
      <c r="D5" s="836"/>
      <c r="E5" s="836"/>
      <c r="F5" s="836"/>
      <c r="G5" s="837"/>
    </row>
    <row r="6" spans="1:7" ht="18.75" customHeight="1" x14ac:dyDescent="0.25">
      <c r="A6" s="273" t="s">
        <v>539</v>
      </c>
      <c r="B6" s="838"/>
      <c r="C6" s="838"/>
      <c r="D6" s="838"/>
      <c r="E6" s="838"/>
      <c r="F6" s="838"/>
      <c r="G6" s="839"/>
    </row>
    <row r="7" spans="1:7" ht="18.95" customHeight="1" x14ac:dyDescent="0.25">
      <c r="A7" s="274" t="s">
        <v>564</v>
      </c>
      <c r="B7" s="827"/>
      <c r="C7" s="827"/>
      <c r="D7" s="827"/>
      <c r="E7" s="827"/>
      <c r="F7" s="827"/>
      <c r="G7" s="828"/>
    </row>
    <row r="8" spans="1:7" ht="18.95" customHeight="1" x14ac:dyDescent="0.25">
      <c r="A8" s="274" t="s">
        <v>565</v>
      </c>
      <c r="B8" s="827"/>
      <c r="C8" s="827"/>
      <c r="D8" s="827"/>
      <c r="E8" s="827"/>
      <c r="F8" s="827"/>
      <c r="G8" s="828"/>
    </row>
    <row r="9" spans="1:7" ht="18.95" customHeight="1" x14ac:dyDescent="0.25">
      <c r="A9" s="274" t="s">
        <v>566</v>
      </c>
      <c r="B9" s="827"/>
      <c r="C9" s="827"/>
      <c r="D9" s="827"/>
      <c r="E9" s="827"/>
      <c r="F9" s="827"/>
      <c r="G9" s="828"/>
    </row>
    <row r="10" spans="1:7" ht="18.95" customHeight="1" thickBot="1" x14ac:dyDescent="0.3">
      <c r="A10" s="275" t="s">
        <v>567</v>
      </c>
      <c r="B10" s="840"/>
      <c r="C10" s="840"/>
      <c r="D10" s="840"/>
      <c r="E10" s="840"/>
      <c r="F10" s="840"/>
      <c r="G10" s="841"/>
    </row>
    <row r="11" spans="1:7" ht="26.25" customHeight="1" thickBot="1" x14ac:dyDescent="0.3">
      <c r="A11" s="276"/>
      <c r="G11" s="260"/>
    </row>
    <row r="12" spans="1:7" ht="18.95" customHeight="1" x14ac:dyDescent="0.25">
      <c r="A12" s="277" t="s">
        <v>568</v>
      </c>
      <c r="B12" s="842"/>
      <c r="C12" s="842"/>
      <c r="D12" s="842"/>
      <c r="E12" s="842"/>
      <c r="F12" s="842"/>
      <c r="G12" s="843"/>
    </row>
    <row r="13" spans="1:7" ht="18.95" customHeight="1" x14ac:dyDescent="0.25">
      <c r="A13" s="274" t="s">
        <v>569</v>
      </c>
      <c r="B13" s="827"/>
      <c r="C13" s="827"/>
      <c r="D13" s="827"/>
      <c r="E13" s="827"/>
      <c r="F13" s="827"/>
      <c r="G13" s="828"/>
    </row>
    <row r="14" spans="1:7" ht="18.95" customHeight="1" x14ac:dyDescent="0.25">
      <c r="A14" s="274" t="s">
        <v>570</v>
      </c>
      <c r="B14" s="827"/>
      <c r="C14" s="827"/>
      <c r="D14" s="827"/>
      <c r="E14" s="827"/>
      <c r="F14" s="827"/>
      <c r="G14" s="828"/>
    </row>
    <row r="15" spans="1:7" ht="18.95" customHeight="1" x14ac:dyDescent="0.25">
      <c r="A15" s="274" t="s">
        <v>571</v>
      </c>
      <c r="B15" s="827"/>
      <c r="C15" s="827"/>
      <c r="D15" s="827"/>
      <c r="E15" s="827"/>
      <c r="F15" s="827"/>
      <c r="G15" s="828"/>
    </row>
    <row r="16" spans="1:7" ht="18.95" customHeight="1" thickBot="1" x14ac:dyDescent="0.3">
      <c r="A16" s="275" t="s">
        <v>572</v>
      </c>
      <c r="B16" s="840"/>
      <c r="C16" s="840"/>
      <c r="D16" s="840"/>
      <c r="E16" s="840"/>
      <c r="F16" s="840"/>
      <c r="G16" s="841"/>
    </row>
    <row r="17" spans="1:7" ht="26.25" customHeight="1" thickBot="1" x14ac:dyDescent="0.3">
      <c r="A17" s="265"/>
      <c r="G17" s="260"/>
    </row>
    <row r="18" spans="1:7" ht="18.95" customHeight="1" x14ac:dyDescent="0.25">
      <c r="A18" s="277" t="s">
        <v>568</v>
      </c>
      <c r="B18" s="842"/>
      <c r="C18" s="842"/>
      <c r="D18" s="842"/>
      <c r="E18" s="842"/>
      <c r="F18" s="842"/>
      <c r="G18" s="843"/>
    </row>
    <row r="19" spans="1:7" ht="18.95" customHeight="1" x14ac:dyDescent="0.25">
      <c r="A19" s="274" t="s">
        <v>569</v>
      </c>
      <c r="B19" s="827"/>
      <c r="C19" s="827"/>
      <c r="D19" s="827"/>
      <c r="E19" s="827"/>
      <c r="F19" s="827"/>
      <c r="G19" s="828"/>
    </row>
    <row r="20" spans="1:7" ht="18.95" customHeight="1" x14ac:dyDescent="0.25">
      <c r="A20" s="274" t="s">
        <v>570</v>
      </c>
      <c r="B20" s="827"/>
      <c r="C20" s="827"/>
      <c r="D20" s="827"/>
      <c r="E20" s="827"/>
      <c r="F20" s="827"/>
      <c r="G20" s="828"/>
    </row>
    <row r="21" spans="1:7" ht="18.95" customHeight="1" x14ac:dyDescent="0.25">
      <c r="A21" s="274" t="s">
        <v>571</v>
      </c>
      <c r="B21" s="827"/>
      <c r="C21" s="827"/>
      <c r="D21" s="827"/>
      <c r="E21" s="827"/>
      <c r="F21" s="827"/>
      <c r="G21" s="828"/>
    </row>
    <row r="22" spans="1:7" ht="18.95" customHeight="1" thickBot="1" x14ac:dyDescent="0.3">
      <c r="A22" s="275" t="s">
        <v>572</v>
      </c>
      <c r="B22" s="840"/>
      <c r="C22" s="840"/>
      <c r="D22" s="840"/>
      <c r="E22" s="840"/>
      <c r="F22" s="840"/>
      <c r="G22" s="841"/>
    </row>
  </sheetData>
  <mergeCells count="20">
    <mergeCell ref="B21:G21"/>
    <mergeCell ref="B22:G22"/>
    <mergeCell ref="B14:G14"/>
    <mergeCell ref="B15:G15"/>
    <mergeCell ref="B16:G16"/>
    <mergeCell ref="B18:G18"/>
    <mergeCell ref="B19:G19"/>
    <mergeCell ref="B20:G20"/>
    <mergeCell ref="B13:G13"/>
    <mergeCell ref="A1:G1"/>
    <mergeCell ref="A2:G2"/>
    <mergeCell ref="A3:G3"/>
    <mergeCell ref="A4:G4"/>
    <mergeCell ref="A5:G5"/>
    <mergeCell ref="B6:G6"/>
    <mergeCell ref="B7:G7"/>
    <mergeCell ref="B8:G8"/>
    <mergeCell ref="B9:G9"/>
    <mergeCell ref="B10:G10"/>
    <mergeCell ref="B12:G12"/>
  </mergeCells>
  <printOptions horizontalCentered="1"/>
  <pageMargins left="0.17" right="0.17" top="0.55000000000000004" bottom="0.19" header="0.15" footer="0.15"/>
  <pageSetup fitToHeight="0" orientation="portrait" r:id="rId1"/>
  <headerFooter>
    <oddHeader>&amp;C&amp;"Verdana,Bold"Fairfax County Sheriff's Office 
Attachment 1 - Mandatory Requirements</oddHeader>
    <oddFooter>&amp;C&amp;8Page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95FDD-744F-4523-9B2F-3B4115C3FCD1}">
  <sheetPr>
    <tabColor theme="0" tint="-0.499984740745262"/>
    <pageSetUpPr fitToPage="1"/>
  </sheetPr>
  <dimension ref="A1:F42"/>
  <sheetViews>
    <sheetView showGridLines="0" topLeftCell="A13" zoomScaleNormal="100" workbookViewId="0">
      <selection activeCell="D22" sqref="D22"/>
    </sheetView>
  </sheetViews>
  <sheetFormatPr defaultColWidth="8" defaultRowHeight="12.75" x14ac:dyDescent="0.2"/>
  <cols>
    <col min="1" max="1" width="12.140625" style="46" customWidth="1"/>
    <col min="2" max="2" width="22.7109375" style="47" customWidth="1"/>
    <col min="3" max="3" width="68.140625" style="47" customWidth="1"/>
    <col min="4" max="4" width="18.5703125" style="47" customWidth="1"/>
    <col min="5" max="5" width="32.140625" style="47" customWidth="1"/>
    <col min="6" max="16384" width="8" style="19"/>
  </cols>
  <sheetData>
    <row r="1" spans="1:5" ht="18" customHeight="1" x14ac:dyDescent="0.2">
      <c r="A1" s="424" t="s">
        <v>845</v>
      </c>
      <c r="B1" s="425"/>
      <c r="C1" s="425"/>
      <c r="D1" s="425"/>
      <c r="E1" s="426"/>
    </row>
    <row r="2" spans="1:5" s="20" customFormat="1" ht="91.5" customHeight="1" x14ac:dyDescent="0.25">
      <c r="A2" s="427" t="s">
        <v>821</v>
      </c>
      <c r="B2" s="428"/>
      <c r="C2" s="428"/>
      <c r="D2" s="428"/>
      <c r="E2" s="429"/>
    </row>
    <row r="3" spans="1:5" s="20" customFormat="1" ht="4.5" customHeight="1" x14ac:dyDescent="0.25">
      <c r="A3" s="430"/>
      <c r="B3" s="431"/>
      <c r="C3" s="431"/>
      <c r="D3" s="431"/>
      <c r="E3" s="432"/>
    </row>
    <row r="4" spans="1:5" ht="15" customHeight="1" x14ac:dyDescent="0.2">
      <c r="A4" s="421" t="s">
        <v>30</v>
      </c>
      <c r="B4" s="422"/>
      <c r="C4" s="422"/>
      <c r="D4" s="422"/>
      <c r="E4" s="423"/>
    </row>
    <row r="5" spans="1:5" s="25" customFormat="1" ht="25.5" customHeight="1" x14ac:dyDescent="0.25">
      <c r="A5" s="21" t="s">
        <v>31</v>
      </c>
      <c r="B5" s="22" t="s">
        <v>32</v>
      </c>
      <c r="C5" s="23" t="s">
        <v>33</v>
      </c>
      <c r="D5" s="22" t="s">
        <v>34</v>
      </c>
      <c r="E5" s="24" t="s">
        <v>35</v>
      </c>
    </row>
    <row r="6" spans="1:5" ht="90" x14ac:dyDescent="0.2">
      <c r="A6" s="26">
        <v>1.0009999999999999</v>
      </c>
      <c r="B6" s="27" t="s">
        <v>36</v>
      </c>
      <c r="C6" s="28" t="s">
        <v>842</v>
      </c>
      <c r="D6" s="863"/>
      <c r="E6" s="869"/>
    </row>
    <row r="7" spans="1:5" ht="75" x14ac:dyDescent="0.2">
      <c r="A7" s="29">
        <f t="shared" ref="A7:A17" si="0">A6+0.001</f>
        <v>1.0019999999999998</v>
      </c>
      <c r="B7" s="30" t="s">
        <v>36</v>
      </c>
      <c r="C7" s="31" t="s">
        <v>37</v>
      </c>
      <c r="D7" s="864"/>
      <c r="E7" s="869"/>
    </row>
    <row r="8" spans="1:5" ht="30" x14ac:dyDescent="0.2">
      <c r="A8" s="29">
        <f t="shared" si="0"/>
        <v>1.0029999999999997</v>
      </c>
      <c r="B8" s="30" t="s">
        <v>36</v>
      </c>
      <c r="C8" s="32" t="s">
        <v>38</v>
      </c>
      <c r="D8" s="864"/>
      <c r="E8" s="869"/>
    </row>
    <row r="9" spans="1:5" ht="46.5" customHeight="1" x14ac:dyDescent="0.2">
      <c r="A9" s="29">
        <f t="shared" si="0"/>
        <v>1.0039999999999996</v>
      </c>
      <c r="B9" s="30" t="s">
        <v>36</v>
      </c>
      <c r="C9" s="31" t="s">
        <v>843</v>
      </c>
      <c r="D9" s="864"/>
      <c r="E9" s="869"/>
    </row>
    <row r="10" spans="1:5" ht="75" x14ac:dyDescent="0.2">
      <c r="A10" s="29">
        <f t="shared" si="0"/>
        <v>1.0049999999999994</v>
      </c>
      <c r="B10" s="30" t="s">
        <v>36</v>
      </c>
      <c r="C10" s="33" t="s">
        <v>573</v>
      </c>
      <c r="D10" s="864"/>
      <c r="E10" s="869"/>
    </row>
    <row r="11" spans="1:5" ht="45" x14ac:dyDescent="0.2">
      <c r="A11" s="29">
        <f t="shared" si="0"/>
        <v>1.0059999999999993</v>
      </c>
      <c r="B11" s="30" t="s">
        <v>36</v>
      </c>
      <c r="C11" s="31" t="s">
        <v>574</v>
      </c>
      <c r="D11" s="864"/>
      <c r="E11" s="869"/>
    </row>
    <row r="12" spans="1:5" ht="77.25" customHeight="1" x14ac:dyDescent="0.2">
      <c r="A12" s="29">
        <f t="shared" si="0"/>
        <v>1.0069999999999992</v>
      </c>
      <c r="B12" s="30" t="s">
        <v>36</v>
      </c>
      <c r="C12" s="31" t="s">
        <v>575</v>
      </c>
      <c r="D12" s="864"/>
      <c r="E12" s="869"/>
    </row>
    <row r="13" spans="1:5" ht="48" customHeight="1" x14ac:dyDescent="0.2">
      <c r="A13" s="29">
        <f t="shared" si="0"/>
        <v>1.0079999999999991</v>
      </c>
      <c r="B13" s="30" t="s">
        <v>36</v>
      </c>
      <c r="C13" s="31" t="s">
        <v>39</v>
      </c>
      <c r="D13" s="864"/>
      <c r="E13" s="869"/>
    </row>
    <row r="14" spans="1:5" ht="48" customHeight="1" x14ac:dyDescent="0.2">
      <c r="A14" s="29">
        <f t="shared" si="0"/>
        <v>1.008999999999999</v>
      </c>
      <c r="B14" s="30" t="s">
        <v>36</v>
      </c>
      <c r="C14" s="31" t="s">
        <v>839</v>
      </c>
      <c r="D14" s="864"/>
      <c r="E14" s="869"/>
    </row>
    <row r="15" spans="1:5" ht="45" customHeight="1" x14ac:dyDescent="0.2">
      <c r="A15" s="34">
        <f t="shared" si="0"/>
        <v>1.0099999999999989</v>
      </c>
      <c r="B15" s="30" t="s">
        <v>36</v>
      </c>
      <c r="C15" s="31" t="s">
        <v>40</v>
      </c>
      <c r="D15" s="864"/>
      <c r="E15" s="869"/>
    </row>
    <row r="16" spans="1:5" ht="30" x14ac:dyDescent="0.2">
      <c r="A16" s="29">
        <f t="shared" si="0"/>
        <v>1.0109999999999988</v>
      </c>
      <c r="B16" s="30" t="s">
        <v>36</v>
      </c>
      <c r="C16" s="31" t="s">
        <v>576</v>
      </c>
      <c r="D16" s="864"/>
      <c r="E16" s="869"/>
    </row>
    <row r="17" spans="1:6" ht="30" x14ac:dyDescent="0.2">
      <c r="A17" s="35">
        <f t="shared" si="0"/>
        <v>1.0119999999999987</v>
      </c>
      <c r="B17" s="36" t="s">
        <v>36</v>
      </c>
      <c r="C17" s="37" t="s">
        <v>41</v>
      </c>
      <c r="D17" s="864"/>
      <c r="E17" s="871"/>
    </row>
    <row r="18" spans="1:6" ht="20.100000000000001" customHeight="1" x14ac:dyDescent="0.2">
      <c r="A18" s="421" t="s">
        <v>42</v>
      </c>
      <c r="B18" s="422"/>
      <c r="C18" s="422"/>
      <c r="D18" s="422"/>
      <c r="E18" s="423"/>
    </row>
    <row r="19" spans="1:6" s="25" customFormat="1" ht="25.5" customHeight="1" x14ac:dyDescent="0.25">
      <c r="A19" s="21" t="s">
        <v>31</v>
      </c>
      <c r="B19" s="22" t="s">
        <v>32</v>
      </c>
      <c r="C19" s="23" t="s">
        <v>33</v>
      </c>
      <c r="D19" s="22" t="s">
        <v>34</v>
      </c>
      <c r="E19" s="24" t="s">
        <v>35</v>
      </c>
    </row>
    <row r="20" spans="1:6" s="3" customFormat="1" ht="30" x14ac:dyDescent="0.25">
      <c r="A20" s="26">
        <v>2.0009999999999999</v>
      </c>
      <c r="B20" s="27" t="s">
        <v>43</v>
      </c>
      <c r="C20" s="28" t="s">
        <v>1008</v>
      </c>
      <c r="D20" s="865"/>
      <c r="E20" s="873"/>
    </row>
    <row r="21" spans="1:6" s="3" customFormat="1" ht="45" x14ac:dyDescent="0.25">
      <c r="A21" s="29">
        <f t="shared" ref="A21:A27" si="1">A20+0.001</f>
        <v>2.0019999999999998</v>
      </c>
      <c r="B21" s="30" t="s">
        <v>43</v>
      </c>
      <c r="C21" s="31" t="s">
        <v>1018</v>
      </c>
      <c r="D21" s="865"/>
      <c r="E21" s="874"/>
    </row>
    <row r="22" spans="1:6" s="3" customFormat="1" ht="75" x14ac:dyDescent="0.25">
      <c r="A22" s="29">
        <f t="shared" si="1"/>
        <v>2.0029999999999997</v>
      </c>
      <c r="B22" s="30" t="s">
        <v>43</v>
      </c>
      <c r="C22" s="31" t="s">
        <v>1021</v>
      </c>
      <c r="D22" s="865"/>
      <c r="E22" s="874"/>
    </row>
    <row r="23" spans="1:6" s="3" customFormat="1" ht="45" x14ac:dyDescent="0.25">
      <c r="A23" s="29">
        <f t="shared" si="1"/>
        <v>2.0039999999999996</v>
      </c>
      <c r="B23" s="30" t="s">
        <v>43</v>
      </c>
      <c r="C23" s="31" t="s">
        <v>1009</v>
      </c>
      <c r="D23" s="865"/>
      <c r="E23" s="874"/>
    </row>
    <row r="24" spans="1:6" ht="22.5" customHeight="1" x14ac:dyDescent="0.25">
      <c r="A24" s="29">
        <f t="shared" si="1"/>
        <v>2.0049999999999994</v>
      </c>
      <c r="B24" s="30" t="s">
        <v>43</v>
      </c>
      <c r="C24" s="31" t="s">
        <v>1010</v>
      </c>
      <c r="D24" s="865"/>
      <c r="E24" s="874"/>
      <c r="F24" s="3"/>
    </row>
    <row r="25" spans="1:6" ht="45" x14ac:dyDescent="0.2">
      <c r="A25" s="29">
        <f t="shared" si="1"/>
        <v>2.0059999999999993</v>
      </c>
      <c r="B25" s="30" t="s">
        <v>43</v>
      </c>
      <c r="C25" s="31" t="s">
        <v>44</v>
      </c>
      <c r="D25" s="865"/>
      <c r="E25" s="874"/>
    </row>
    <row r="26" spans="1:6" ht="30" x14ac:dyDescent="0.2">
      <c r="A26" s="29">
        <f t="shared" si="1"/>
        <v>2.0069999999999992</v>
      </c>
      <c r="B26" s="30" t="s">
        <v>43</v>
      </c>
      <c r="C26" s="327" t="s">
        <v>45</v>
      </c>
      <c r="D26" s="866"/>
      <c r="E26" s="872"/>
    </row>
    <row r="27" spans="1:6" ht="30" x14ac:dyDescent="0.2">
      <c r="A27" s="29">
        <f t="shared" si="1"/>
        <v>2.0079999999999991</v>
      </c>
      <c r="B27" s="30" t="s">
        <v>43</v>
      </c>
      <c r="C27" s="33" t="s">
        <v>664</v>
      </c>
      <c r="D27" s="866"/>
      <c r="E27" s="872"/>
    </row>
    <row r="28" spans="1:6" ht="20.100000000000001" customHeight="1" x14ac:dyDescent="0.2">
      <c r="A28" s="421" t="s">
        <v>46</v>
      </c>
      <c r="B28" s="422"/>
      <c r="C28" s="422"/>
      <c r="D28" s="422"/>
      <c r="E28" s="423"/>
    </row>
    <row r="29" spans="1:6" s="25" customFormat="1" ht="25.5" customHeight="1" x14ac:dyDescent="0.25">
      <c r="A29" s="39" t="s">
        <v>31</v>
      </c>
      <c r="B29" s="40" t="s">
        <v>32</v>
      </c>
      <c r="C29" s="41" t="s">
        <v>33</v>
      </c>
      <c r="D29" s="40" t="s">
        <v>34</v>
      </c>
      <c r="E29" s="42" t="s">
        <v>35</v>
      </c>
    </row>
    <row r="30" spans="1:6" ht="30" x14ac:dyDescent="0.2">
      <c r="A30" s="26">
        <v>3.0009999999999999</v>
      </c>
      <c r="B30" s="27" t="s">
        <v>47</v>
      </c>
      <c r="C30" s="28" t="s">
        <v>577</v>
      </c>
      <c r="D30" s="866"/>
      <c r="E30" s="868"/>
    </row>
    <row r="31" spans="1:6" ht="30" x14ac:dyDescent="0.2">
      <c r="A31" s="29">
        <f>A30+0.001</f>
        <v>3.0019999999999998</v>
      </c>
      <c r="B31" s="30" t="s">
        <v>47</v>
      </c>
      <c r="C31" s="31" t="s">
        <v>578</v>
      </c>
      <c r="D31" s="866"/>
      <c r="E31" s="869"/>
    </row>
    <row r="32" spans="1:6" ht="48" customHeight="1" x14ac:dyDescent="0.2">
      <c r="A32" s="35">
        <f>A31+0.001</f>
        <v>3.0029999999999997</v>
      </c>
      <c r="B32" s="36" t="s">
        <v>47</v>
      </c>
      <c r="C32" s="37" t="s">
        <v>736</v>
      </c>
      <c r="D32" s="866"/>
      <c r="E32" s="871"/>
    </row>
    <row r="33" spans="1:5" ht="20.100000000000001" customHeight="1" x14ac:dyDescent="0.2">
      <c r="A33" s="421" t="s">
        <v>48</v>
      </c>
      <c r="B33" s="422"/>
      <c r="C33" s="422"/>
      <c r="D33" s="422"/>
      <c r="E33" s="423"/>
    </row>
    <row r="34" spans="1:5" s="25" customFormat="1" ht="25.5" customHeight="1" x14ac:dyDescent="0.25">
      <c r="A34" s="21" t="s">
        <v>31</v>
      </c>
      <c r="B34" s="22" t="s">
        <v>32</v>
      </c>
      <c r="C34" s="23" t="s">
        <v>33</v>
      </c>
      <c r="D34" s="22" t="s">
        <v>34</v>
      </c>
      <c r="E34" s="24" t="s">
        <v>35</v>
      </c>
    </row>
    <row r="35" spans="1:5" ht="24" customHeight="1" x14ac:dyDescent="0.2">
      <c r="A35" s="29">
        <v>4.0010000000000003</v>
      </c>
      <c r="B35" s="30" t="s">
        <v>49</v>
      </c>
      <c r="C35" s="31" t="s">
        <v>579</v>
      </c>
      <c r="D35" s="866"/>
      <c r="E35" s="869"/>
    </row>
    <row r="36" spans="1:5" ht="31.5" customHeight="1" x14ac:dyDescent="0.2">
      <c r="A36" s="35">
        <f>A35+0.001</f>
        <v>4.0020000000000007</v>
      </c>
      <c r="B36" s="36" t="s">
        <v>49</v>
      </c>
      <c r="C36" s="37" t="s">
        <v>580</v>
      </c>
      <c r="D36" s="866"/>
      <c r="E36" s="871"/>
    </row>
    <row r="37" spans="1:5" ht="20.100000000000001" customHeight="1" x14ac:dyDescent="0.2">
      <c r="A37" s="421" t="s">
        <v>50</v>
      </c>
      <c r="B37" s="422"/>
      <c r="C37" s="422"/>
      <c r="D37" s="422"/>
      <c r="E37" s="423"/>
    </row>
    <row r="38" spans="1:5" s="25" customFormat="1" ht="25.5" customHeight="1" x14ac:dyDescent="0.25">
      <c r="A38" s="21" t="s">
        <v>31</v>
      </c>
      <c r="B38" s="22" t="s">
        <v>32</v>
      </c>
      <c r="C38" s="23" t="s">
        <v>33</v>
      </c>
      <c r="D38" s="22" t="s">
        <v>34</v>
      </c>
      <c r="E38" s="24" t="s">
        <v>35</v>
      </c>
    </row>
    <row r="39" spans="1:5" ht="60" x14ac:dyDescent="0.2">
      <c r="A39" s="26">
        <v>5.0010000000000003</v>
      </c>
      <c r="B39" s="27" t="s">
        <v>51</v>
      </c>
      <c r="C39" s="28" t="s">
        <v>52</v>
      </c>
      <c r="D39" s="866"/>
      <c r="E39" s="868"/>
    </row>
    <row r="40" spans="1:5" ht="60" x14ac:dyDescent="0.2">
      <c r="A40" s="29">
        <f>A39+0.001</f>
        <v>5.0020000000000007</v>
      </c>
      <c r="B40" s="30" t="s">
        <v>51</v>
      </c>
      <c r="C40" s="31" t="s">
        <v>840</v>
      </c>
      <c r="D40" s="866"/>
      <c r="E40" s="869"/>
    </row>
    <row r="41" spans="1:5" ht="75" x14ac:dyDescent="0.2">
      <c r="A41" s="29">
        <f>A40+0.001</f>
        <v>5.003000000000001</v>
      </c>
      <c r="B41" s="30" t="s">
        <v>51</v>
      </c>
      <c r="C41" s="31" t="s">
        <v>844</v>
      </c>
      <c r="D41" s="866"/>
      <c r="E41" s="869"/>
    </row>
    <row r="42" spans="1:5" ht="34.5" customHeight="1" thickBot="1" x14ac:dyDescent="0.25">
      <c r="A42" s="43">
        <f>A41+0.001</f>
        <v>5.0040000000000013</v>
      </c>
      <c r="B42" s="44" t="s">
        <v>51</v>
      </c>
      <c r="C42" s="45" t="s">
        <v>841</v>
      </c>
      <c r="D42" s="867"/>
      <c r="E42" s="870"/>
    </row>
  </sheetData>
  <mergeCells count="8">
    <mergeCell ref="A33:E33"/>
    <mergeCell ref="A37:E37"/>
    <mergeCell ref="A1:E1"/>
    <mergeCell ref="A2:E2"/>
    <mergeCell ref="A3:E3"/>
    <mergeCell ref="A4:E4"/>
    <mergeCell ref="A18:E18"/>
    <mergeCell ref="A28:E28"/>
  </mergeCells>
  <conditionalFormatting sqref="C15">
    <cfRule type="cellIs" dxfId="13" priority="1" operator="equal">
      <formula>"Read and Do Not Agree"</formula>
    </cfRule>
  </conditionalFormatting>
  <conditionalFormatting sqref="D6">
    <cfRule type="cellIs" dxfId="12" priority="3" operator="equal">
      <formula>"Read and Do Not Agree"</formula>
    </cfRule>
  </conditionalFormatting>
  <dataValidations count="2">
    <dataValidation showDropDown="1" showInputMessage="1" showErrorMessage="1" sqref="E6" xr:uid="{2C117BCB-F040-4689-8391-B8475E5C67B1}"/>
    <dataValidation type="list" allowBlank="1" showInputMessage="1" showErrorMessage="1" sqref="D6:D17 D30:D32 D35:D36 D39:D42 D20:D27" xr:uid="{16C630C3-288E-42B1-ABB0-1E09F9854743}">
      <formula1>"Read and Agree,Read and Do Not Agree"</formula1>
    </dataValidation>
  </dataValidations>
  <printOptions horizontalCentered="1"/>
  <pageMargins left="0.17" right="0.17" top="0.55000000000000004" bottom="0.19" header="0.15" footer="0.15"/>
  <pageSetup scale="68" fitToHeight="0" orientation="portrait" r:id="rId1"/>
  <headerFooter>
    <oddHeader>&amp;C&amp;"Verdana,Bold"Fairfax County Sheriff's Office 
Attachment 1 - Mandatory Requirements</oddHeader>
    <oddFooter>&amp;C&amp;8Page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A2CEC-DD5E-4630-9789-E075DB460602}">
  <sheetPr>
    <tabColor theme="0" tint="-0.499984740745262"/>
    <pageSetUpPr fitToPage="1"/>
  </sheetPr>
  <dimension ref="A1:B25"/>
  <sheetViews>
    <sheetView topLeftCell="A3" workbookViewId="0">
      <selection activeCell="B25" sqref="B25"/>
    </sheetView>
  </sheetViews>
  <sheetFormatPr defaultColWidth="9.140625" defaultRowHeight="15" x14ac:dyDescent="0.25"/>
  <cols>
    <col min="1" max="1" width="54.5703125" style="2" customWidth="1"/>
    <col min="2" max="2" width="33" style="2" customWidth="1"/>
    <col min="3" max="16384" width="9.140625" style="3"/>
  </cols>
  <sheetData>
    <row r="1" spans="1:2" ht="19.5" thickBot="1" x14ac:dyDescent="0.3">
      <c r="A1" s="433" t="s">
        <v>53</v>
      </c>
      <c r="B1" s="434"/>
    </row>
    <row r="2" spans="1:2" ht="63" customHeight="1" x14ac:dyDescent="0.25">
      <c r="A2" s="435" t="s">
        <v>846</v>
      </c>
      <c r="B2" s="436"/>
    </row>
    <row r="3" spans="1:2" x14ac:dyDescent="0.25">
      <c r="A3" s="437"/>
      <c r="B3" s="438"/>
    </row>
    <row r="4" spans="1:2" ht="16.5" thickBot="1" x14ac:dyDescent="0.3">
      <c r="A4" s="278" t="s">
        <v>54</v>
      </c>
      <c r="B4" s="279" t="s">
        <v>55</v>
      </c>
    </row>
    <row r="5" spans="1:2" ht="15.75" x14ac:dyDescent="0.25">
      <c r="A5" s="280" t="s">
        <v>56</v>
      </c>
      <c r="B5" s="281">
        <v>1</v>
      </c>
    </row>
    <row r="6" spans="1:2" ht="15.75" x14ac:dyDescent="0.25">
      <c r="A6" s="282" t="s">
        <v>57</v>
      </c>
      <c r="B6" s="283">
        <v>3</v>
      </c>
    </row>
    <row r="7" spans="1:2" ht="15.75" x14ac:dyDescent="0.25">
      <c r="A7" s="282" t="s">
        <v>58</v>
      </c>
      <c r="B7" s="283">
        <v>4</v>
      </c>
    </row>
    <row r="8" spans="1:2" ht="47.25" x14ac:dyDescent="0.25">
      <c r="A8" s="282" t="s">
        <v>59</v>
      </c>
      <c r="B8" s="284">
        <v>200</v>
      </c>
    </row>
    <row r="9" spans="1:2" ht="47.25" x14ac:dyDescent="0.25">
      <c r="A9" s="285" t="s">
        <v>679</v>
      </c>
      <c r="B9" s="286" t="s">
        <v>60</v>
      </c>
    </row>
    <row r="10" spans="1:2" ht="15.75" x14ac:dyDescent="0.25">
      <c r="A10" s="439"/>
      <c r="B10" s="440"/>
    </row>
    <row r="11" spans="1:2" ht="31.5" x14ac:dyDescent="0.25">
      <c r="A11" s="287" t="s">
        <v>61</v>
      </c>
      <c r="B11" s="288" t="s">
        <v>60</v>
      </c>
    </row>
    <row r="12" spans="1:2" ht="31.5" x14ac:dyDescent="0.25">
      <c r="A12" s="282" t="s">
        <v>62</v>
      </c>
      <c r="B12" s="284" t="s">
        <v>60</v>
      </c>
    </row>
    <row r="13" spans="1:2" ht="15.75" x14ac:dyDescent="0.25">
      <c r="A13" s="282" t="s">
        <v>63</v>
      </c>
      <c r="B13" s="283" t="s">
        <v>64</v>
      </c>
    </row>
    <row r="14" spans="1:2" ht="15.75" x14ac:dyDescent="0.25">
      <c r="A14" s="282" t="s">
        <v>65</v>
      </c>
      <c r="B14" s="283">
        <v>8</v>
      </c>
    </row>
    <row r="15" spans="1:2" ht="15.75" x14ac:dyDescent="0.25">
      <c r="A15" s="282" t="s">
        <v>66</v>
      </c>
      <c r="B15" s="283">
        <v>4</v>
      </c>
    </row>
    <row r="16" spans="1:2" ht="15.75" x14ac:dyDescent="0.25">
      <c r="A16" s="282" t="s">
        <v>67</v>
      </c>
      <c r="B16" s="283">
        <v>2</v>
      </c>
    </row>
    <row r="17" spans="1:2" ht="15.75" x14ac:dyDescent="0.25">
      <c r="A17" s="282" t="s">
        <v>68</v>
      </c>
      <c r="B17" s="283">
        <v>10</v>
      </c>
    </row>
    <row r="18" spans="1:2" ht="15.75" x14ac:dyDescent="0.25">
      <c r="A18" s="282" t="s">
        <v>69</v>
      </c>
      <c r="B18" s="283">
        <v>14</v>
      </c>
    </row>
    <row r="19" spans="1:2" ht="15.75" x14ac:dyDescent="0.25">
      <c r="A19" s="282" t="s">
        <v>70</v>
      </c>
      <c r="B19" s="283">
        <v>10</v>
      </c>
    </row>
    <row r="20" spans="1:2" ht="31.5" x14ac:dyDescent="0.25">
      <c r="A20" s="282" t="s">
        <v>71</v>
      </c>
      <c r="B20" s="283">
        <v>14</v>
      </c>
    </row>
    <row r="21" spans="1:2" ht="31.5" x14ac:dyDescent="0.25">
      <c r="A21" s="282" t="s">
        <v>72</v>
      </c>
      <c r="B21" s="283">
        <v>20</v>
      </c>
    </row>
    <row r="22" spans="1:2" ht="16.5" thickBot="1" x14ac:dyDescent="0.3">
      <c r="A22" s="289" t="s">
        <v>73</v>
      </c>
      <c r="B22" s="290">
        <v>10</v>
      </c>
    </row>
    <row r="23" spans="1:2" ht="15.75" thickBot="1" x14ac:dyDescent="0.3">
      <c r="A23" s="134"/>
    </row>
    <row r="24" spans="1:2" x14ac:dyDescent="0.25">
      <c r="A24" s="291"/>
      <c r="B24" s="292" t="s">
        <v>74</v>
      </c>
    </row>
    <row r="25" spans="1:2" ht="15.75" thickBot="1" x14ac:dyDescent="0.3">
      <c r="A25" s="293"/>
      <c r="B25" s="875"/>
    </row>
  </sheetData>
  <mergeCells count="4">
    <mergeCell ref="A1:B1"/>
    <mergeCell ref="A2:B2"/>
    <mergeCell ref="A3:B3"/>
    <mergeCell ref="A10:B10"/>
  </mergeCells>
  <conditionalFormatting sqref="B25">
    <cfRule type="cellIs" dxfId="11" priority="1" operator="equal">
      <formula>"Read and Do Not Agree"</formula>
    </cfRule>
  </conditionalFormatting>
  <dataValidations count="1">
    <dataValidation type="list" allowBlank="1" showInputMessage="1" showErrorMessage="1" sqref="B25" xr:uid="{026454A0-52CB-42F6-8151-BFFD765D11BB}">
      <formula1>"Read and Agree,Read and Do Not Agree"</formula1>
    </dataValidation>
  </dataValidations>
  <printOptions horizontalCentered="1"/>
  <pageMargins left="0.17" right="0.17" top="0.55000000000000004" bottom="0.19" header="0.15" footer="0.15"/>
  <pageSetup fitToHeight="0" orientation="portrait" r:id="rId1"/>
  <headerFooter>
    <oddHeader>&amp;C&amp;"Verdana,Bold"Fairfax County Sheriff's Office 
Attachment 1 - Mandatory Requirements</oddHeader>
    <oddFooter>&amp;C&amp;8Page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F945-208C-4C31-8F36-BD92C1A162DE}">
  <sheetPr>
    <tabColor theme="0" tint="-0.499984740745262"/>
    <pageSetUpPr fitToPage="1"/>
  </sheetPr>
  <dimension ref="A1:H45"/>
  <sheetViews>
    <sheetView showGridLines="0" zoomScaleNormal="100" zoomScalePageLayoutView="115" workbookViewId="0">
      <selection activeCell="H10" sqref="H10"/>
    </sheetView>
  </sheetViews>
  <sheetFormatPr defaultColWidth="8" defaultRowHeight="15" x14ac:dyDescent="0.25"/>
  <cols>
    <col min="1" max="1" width="12.140625" style="62" customWidth="1"/>
    <col min="2" max="2" width="18.5703125" style="63" customWidth="1"/>
    <col min="3" max="3" width="68.140625" style="2" customWidth="1"/>
    <col min="4" max="4" width="18.5703125" style="2" customWidth="1"/>
    <col min="5" max="5" width="32.140625" style="2" customWidth="1"/>
    <col min="6" max="16384" width="8" style="2"/>
  </cols>
  <sheetData>
    <row r="1" spans="1:5" ht="18" customHeight="1" x14ac:dyDescent="0.25">
      <c r="A1" s="444" t="s">
        <v>75</v>
      </c>
      <c r="B1" s="445"/>
      <c r="C1" s="445"/>
      <c r="D1" s="445"/>
      <c r="E1" s="446"/>
    </row>
    <row r="2" spans="1:5" ht="93" customHeight="1" x14ac:dyDescent="0.25">
      <c r="A2" s="447" t="s">
        <v>821</v>
      </c>
      <c r="B2" s="448"/>
      <c r="C2" s="448"/>
      <c r="D2" s="448"/>
      <c r="E2" s="449"/>
    </row>
    <row r="3" spans="1:5" ht="4.5" customHeight="1" x14ac:dyDescent="0.25">
      <c r="A3" s="437"/>
      <c r="B3" s="450"/>
      <c r="C3" s="450"/>
      <c r="D3" s="450"/>
      <c r="E3" s="438"/>
    </row>
    <row r="4" spans="1:5" ht="20.100000000000001" customHeight="1" x14ac:dyDescent="0.25">
      <c r="A4" s="421" t="s">
        <v>76</v>
      </c>
      <c r="B4" s="422"/>
      <c r="C4" s="422"/>
      <c r="D4" s="422"/>
      <c r="E4" s="423"/>
    </row>
    <row r="5" spans="1:5" ht="25.5" customHeight="1" x14ac:dyDescent="0.25">
      <c r="A5" s="21" t="s">
        <v>31</v>
      </c>
      <c r="B5" s="22" t="s">
        <v>32</v>
      </c>
      <c r="C5" s="23" t="s">
        <v>33</v>
      </c>
      <c r="D5" s="22" t="s">
        <v>34</v>
      </c>
      <c r="E5" s="24" t="s">
        <v>35</v>
      </c>
    </row>
    <row r="6" spans="1:5" ht="32.25" customHeight="1" x14ac:dyDescent="0.25">
      <c r="A6" s="48">
        <v>1.0009999999999999</v>
      </c>
      <c r="B6" s="27" t="s">
        <v>77</v>
      </c>
      <c r="C6" s="32" t="s">
        <v>581</v>
      </c>
      <c r="D6" s="876" t="s">
        <v>78</v>
      </c>
      <c r="E6" s="872"/>
    </row>
    <row r="7" spans="1:5" ht="45" x14ac:dyDescent="0.25">
      <c r="A7" s="49">
        <f>A6+0.001</f>
        <v>1.0019999999999998</v>
      </c>
      <c r="B7" s="30" t="s">
        <v>77</v>
      </c>
      <c r="C7" s="50" t="s">
        <v>668</v>
      </c>
      <c r="D7" s="876" t="s">
        <v>78</v>
      </c>
      <c r="E7" s="872"/>
    </row>
    <row r="8" spans="1:5" ht="60" x14ac:dyDescent="0.25">
      <c r="A8" s="49">
        <f>A7+0.001</f>
        <v>1.0029999999999997</v>
      </c>
      <c r="B8" s="30" t="s">
        <v>77</v>
      </c>
      <c r="C8" s="32" t="s">
        <v>79</v>
      </c>
      <c r="D8" s="876" t="s">
        <v>78</v>
      </c>
      <c r="E8" s="872"/>
    </row>
    <row r="9" spans="1:5" ht="45" x14ac:dyDescent="0.25">
      <c r="A9" s="49">
        <f>A8+0.001</f>
        <v>1.0039999999999996</v>
      </c>
      <c r="B9" s="30" t="s">
        <v>77</v>
      </c>
      <c r="C9" s="50" t="s">
        <v>582</v>
      </c>
      <c r="D9" s="876"/>
      <c r="E9" s="872"/>
    </row>
    <row r="10" spans="1:5" ht="45" x14ac:dyDescent="0.25">
      <c r="A10" s="49">
        <f>A9+0.001</f>
        <v>1.0049999999999994</v>
      </c>
      <c r="B10" s="30" t="s">
        <v>77</v>
      </c>
      <c r="C10" s="32" t="s">
        <v>583</v>
      </c>
      <c r="D10" s="876" t="s">
        <v>78</v>
      </c>
      <c r="E10" s="872"/>
    </row>
    <row r="11" spans="1:5" ht="105" x14ac:dyDescent="0.25">
      <c r="A11" s="49">
        <f>A10+0.001</f>
        <v>1.0059999999999993</v>
      </c>
      <c r="B11" s="51" t="s">
        <v>77</v>
      </c>
      <c r="C11" s="52" t="s">
        <v>847</v>
      </c>
      <c r="D11" s="877" t="s">
        <v>78</v>
      </c>
      <c r="E11" s="871"/>
    </row>
    <row r="12" spans="1:5" ht="20.100000000000001" customHeight="1" x14ac:dyDescent="0.25">
      <c r="A12" s="441" t="s">
        <v>80</v>
      </c>
      <c r="B12" s="442"/>
      <c r="C12" s="442"/>
      <c r="D12" s="442"/>
      <c r="E12" s="443"/>
    </row>
    <row r="13" spans="1:5" ht="25.5" customHeight="1" x14ac:dyDescent="0.25">
      <c r="A13" s="21" t="s">
        <v>31</v>
      </c>
      <c r="B13" s="22" t="s">
        <v>32</v>
      </c>
      <c r="C13" s="23" t="s">
        <v>33</v>
      </c>
      <c r="D13" s="22" t="s">
        <v>34</v>
      </c>
      <c r="E13" s="24" t="s">
        <v>35</v>
      </c>
    </row>
    <row r="14" spans="1:5" ht="80.25" customHeight="1" x14ac:dyDescent="0.25">
      <c r="A14" s="29">
        <v>2.0009999999999999</v>
      </c>
      <c r="B14" s="30" t="s">
        <v>81</v>
      </c>
      <c r="C14" s="31" t="s">
        <v>848</v>
      </c>
      <c r="D14" s="876" t="s">
        <v>78</v>
      </c>
      <c r="E14" s="869"/>
    </row>
    <row r="15" spans="1:5" ht="33.75" customHeight="1" x14ac:dyDescent="0.25">
      <c r="A15" s="29">
        <f>A14+0.001</f>
        <v>2.0019999999999998</v>
      </c>
      <c r="B15" s="30" t="s">
        <v>81</v>
      </c>
      <c r="C15" s="31" t="s">
        <v>669</v>
      </c>
      <c r="D15" s="878" t="s">
        <v>78</v>
      </c>
      <c r="E15" s="869"/>
    </row>
    <row r="16" spans="1:5" ht="20.100000000000001" customHeight="1" x14ac:dyDescent="0.25">
      <c r="A16" s="421" t="s">
        <v>82</v>
      </c>
      <c r="B16" s="422"/>
      <c r="C16" s="422"/>
      <c r="D16" s="422"/>
      <c r="E16" s="423"/>
    </row>
    <row r="17" spans="1:8" ht="25.5" customHeight="1" x14ac:dyDescent="0.25">
      <c r="A17" s="21" t="s">
        <v>31</v>
      </c>
      <c r="B17" s="22" t="s">
        <v>32</v>
      </c>
      <c r="C17" s="23" t="s">
        <v>33</v>
      </c>
      <c r="D17" s="22" t="s">
        <v>34</v>
      </c>
      <c r="E17" s="53" t="s">
        <v>35</v>
      </c>
    </row>
    <row r="18" spans="1:8" ht="90" x14ac:dyDescent="0.25">
      <c r="A18" s="29">
        <v>3.0009999999999999</v>
      </c>
      <c r="B18" s="30" t="s">
        <v>83</v>
      </c>
      <c r="C18" s="31" t="s">
        <v>864</v>
      </c>
      <c r="D18" s="876" t="s">
        <v>78</v>
      </c>
      <c r="E18" s="872"/>
      <c r="H18" s="382"/>
    </row>
    <row r="19" spans="1:8" ht="60" x14ac:dyDescent="0.25">
      <c r="A19" s="29">
        <f t="shared" ref="A19:A25" si="0">A18+0.001</f>
        <v>3.0019999999999998</v>
      </c>
      <c r="B19" s="30" t="s">
        <v>83</v>
      </c>
      <c r="C19" s="32" t="s">
        <v>584</v>
      </c>
      <c r="D19" s="876" t="s">
        <v>78</v>
      </c>
      <c r="E19" s="872"/>
    </row>
    <row r="20" spans="1:8" ht="45" x14ac:dyDescent="0.25">
      <c r="A20" s="29">
        <f t="shared" si="0"/>
        <v>3.0029999999999997</v>
      </c>
      <c r="B20" s="30" t="s">
        <v>83</v>
      </c>
      <c r="C20" s="31" t="s">
        <v>585</v>
      </c>
      <c r="D20" s="876" t="s">
        <v>78</v>
      </c>
      <c r="E20" s="869"/>
    </row>
    <row r="21" spans="1:8" ht="30" x14ac:dyDescent="0.25">
      <c r="A21" s="29">
        <f t="shared" si="0"/>
        <v>3.0039999999999996</v>
      </c>
      <c r="B21" s="30" t="s">
        <v>84</v>
      </c>
      <c r="C21" s="327" t="s">
        <v>85</v>
      </c>
      <c r="D21" s="876" t="s">
        <v>78</v>
      </c>
      <c r="E21" s="869"/>
    </row>
    <row r="22" spans="1:8" ht="30" x14ac:dyDescent="0.25">
      <c r="A22" s="29">
        <f t="shared" si="0"/>
        <v>3.0049999999999994</v>
      </c>
      <c r="B22" s="30" t="s">
        <v>84</v>
      </c>
      <c r="C22" s="327" t="s">
        <v>86</v>
      </c>
      <c r="D22" s="876" t="s">
        <v>78</v>
      </c>
      <c r="E22" s="869"/>
    </row>
    <row r="23" spans="1:8" ht="30" x14ac:dyDescent="0.25">
      <c r="A23" s="29">
        <f t="shared" si="0"/>
        <v>3.0059999999999993</v>
      </c>
      <c r="B23" s="30" t="s">
        <v>84</v>
      </c>
      <c r="C23" s="327" t="s">
        <v>586</v>
      </c>
      <c r="D23" s="876" t="s">
        <v>78</v>
      </c>
      <c r="E23" s="869"/>
    </row>
    <row r="24" spans="1:8" ht="30" x14ac:dyDescent="0.25">
      <c r="A24" s="29">
        <f t="shared" si="0"/>
        <v>3.0069999999999992</v>
      </c>
      <c r="B24" s="30" t="s">
        <v>84</v>
      </c>
      <c r="C24" s="327" t="s">
        <v>87</v>
      </c>
      <c r="D24" s="876" t="s">
        <v>78</v>
      </c>
      <c r="E24" s="869"/>
    </row>
    <row r="25" spans="1:8" ht="45" x14ac:dyDescent="0.25">
      <c r="A25" s="29">
        <f t="shared" si="0"/>
        <v>3.0079999999999991</v>
      </c>
      <c r="B25" s="30" t="s">
        <v>84</v>
      </c>
      <c r="C25" s="31" t="s">
        <v>858</v>
      </c>
      <c r="D25" s="878" t="s">
        <v>78</v>
      </c>
      <c r="E25" s="869"/>
    </row>
    <row r="26" spans="1:8" ht="20.100000000000001" customHeight="1" x14ac:dyDescent="0.25">
      <c r="A26" s="421" t="s">
        <v>88</v>
      </c>
      <c r="B26" s="422"/>
      <c r="C26" s="422"/>
      <c r="D26" s="422"/>
      <c r="E26" s="423"/>
    </row>
    <row r="27" spans="1:8" s="47" customFormat="1" ht="25.5" customHeight="1" x14ac:dyDescent="0.25">
      <c r="A27" s="21" t="s">
        <v>31</v>
      </c>
      <c r="B27" s="22" t="s">
        <v>32</v>
      </c>
      <c r="C27" s="23" t="s">
        <v>33</v>
      </c>
      <c r="D27" s="22" t="s">
        <v>34</v>
      </c>
      <c r="E27" s="24" t="s">
        <v>35</v>
      </c>
    </row>
    <row r="28" spans="1:8" ht="30" customHeight="1" x14ac:dyDescent="0.25">
      <c r="A28" s="26">
        <v>4.0010000000000003</v>
      </c>
      <c r="B28" s="27" t="s">
        <v>89</v>
      </c>
      <c r="C28" s="28" t="s">
        <v>90</v>
      </c>
      <c r="D28" s="879" t="s">
        <v>78</v>
      </c>
      <c r="E28" s="868"/>
    </row>
    <row r="29" spans="1:8" ht="30" x14ac:dyDescent="0.25">
      <c r="A29" s="34">
        <f>A28+0.001</f>
        <v>4.0020000000000007</v>
      </c>
      <c r="B29" s="30" t="s">
        <v>89</v>
      </c>
      <c r="C29" s="31" t="s">
        <v>859</v>
      </c>
      <c r="D29" s="876" t="s">
        <v>78</v>
      </c>
      <c r="E29" s="869"/>
    </row>
    <row r="30" spans="1:8" ht="45" x14ac:dyDescent="0.25">
      <c r="A30" s="34">
        <f t="shared" ref="A30:A38" si="1">A29+0.001</f>
        <v>4.003000000000001</v>
      </c>
      <c r="B30" s="30" t="s">
        <v>89</v>
      </c>
      <c r="C30" s="31" t="s">
        <v>860</v>
      </c>
      <c r="D30" s="876" t="s">
        <v>78</v>
      </c>
      <c r="E30" s="869"/>
    </row>
    <row r="31" spans="1:8" ht="45" x14ac:dyDescent="0.25">
      <c r="A31" s="34">
        <f t="shared" si="1"/>
        <v>4.0040000000000013</v>
      </c>
      <c r="B31" s="30" t="s">
        <v>89</v>
      </c>
      <c r="C31" s="31" t="s">
        <v>587</v>
      </c>
      <c r="D31" s="876" t="s">
        <v>78</v>
      </c>
      <c r="E31" s="869"/>
    </row>
    <row r="32" spans="1:8" ht="45" x14ac:dyDescent="0.25">
      <c r="A32" s="34">
        <f t="shared" si="1"/>
        <v>4.0050000000000017</v>
      </c>
      <c r="B32" s="30" t="s">
        <v>89</v>
      </c>
      <c r="C32" s="31" t="s">
        <v>861</v>
      </c>
      <c r="D32" s="876" t="s">
        <v>78</v>
      </c>
      <c r="E32" s="869"/>
    </row>
    <row r="33" spans="1:5" ht="45" x14ac:dyDescent="0.25">
      <c r="A33" s="34">
        <f t="shared" si="1"/>
        <v>4.006000000000002</v>
      </c>
      <c r="B33" s="30" t="s">
        <v>89</v>
      </c>
      <c r="C33" s="31" t="s">
        <v>588</v>
      </c>
      <c r="D33" s="876" t="s">
        <v>78</v>
      </c>
      <c r="E33" s="869"/>
    </row>
    <row r="34" spans="1:5" ht="60" x14ac:dyDescent="0.25">
      <c r="A34" s="34">
        <f t="shared" si="1"/>
        <v>4.0070000000000023</v>
      </c>
      <c r="B34" s="30" t="s">
        <v>89</v>
      </c>
      <c r="C34" s="31" t="s">
        <v>862</v>
      </c>
      <c r="D34" s="876" t="s">
        <v>78</v>
      </c>
      <c r="E34" s="869"/>
    </row>
    <row r="35" spans="1:5" ht="60" x14ac:dyDescent="0.25">
      <c r="A35" s="34">
        <f t="shared" si="1"/>
        <v>4.0080000000000027</v>
      </c>
      <c r="B35" s="30" t="s">
        <v>89</v>
      </c>
      <c r="C35" s="31" t="s">
        <v>863</v>
      </c>
      <c r="D35" s="876" t="s">
        <v>78</v>
      </c>
      <c r="E35" s="869"/>
    </row>
    <row r="36" spans="1:5" x14ac:dyDescent="0.25">
      <c r="A36" s="34">
        <f t="shared" si="1"/>
        <v>4.009000000000003</v>
      </c>
      <c r="B36" s="30" t="s">
        <v>89</v>
      </c>
      <c r="C36" s="327" t="s">
        <v>91</v>
      </c>
      <c r="D36" s="876" t="s">
        <v>78</v>
      </c>
      <c r="E36" s="869"/>
    </row>
    <row r="37" spans="1:5" ht="45" x14ac:dyDescent="0.25">
      <c r="A37" s="34">
        <f t="shared" si="1"/>
        <v>4.0100000000000033</v>
      </c>
      <c r="B37" s="30" t="s">
        <v>89</v>
      </c>
      <c r="C37" s="327" t="s">
        <v>822</v>
      </c>
      <c r="D37" s="876" t="s">
        <v>78</v>
      </c>
      <c r="E37" s="869"/>
    </row>
    <row r="38" spans="1:5" ht="45" x14ac:dyDescent="0.25">
      <c r="A38" s="55">
        <f t="shared" si="1"/>
        <v>4.0110000000000037</v>
      </c>
      <c r="B38" s="36" t="s">
        <v>89</v>
      </c>
      <c r="C38" s="387" t="s">
        <v>92</v>
      </c>
      <c r="D38" s="876" t="s">
        <v>78</v>
      </c>
      <c r="E38" s="871"/>
    </row>
    <row r="39" spans="1:5" ht="20.100000000000001" customHeight="1" x14ac:dyDescent="0.25">
      <c r="A39" s="421" t="s">
        <v>93</v>
      </c>
      <c r="B39" s="422"/>
      <c r="C39" s="422"/>
      <c r="D39" s="422"/>
      <c r="E39" s="423"/>
    </row>
    <row r="40" spans="1:5" ht="25.5" customHeight="1" x14ac:dyDescent="0.25">
      <c r="A40" s="21" t="s">
        <v>31</v>
      </c>
      <c r="B40" s="22" t="s">
        <v>32</v>
      </c>
      <c r="C40" s="23" t="s">
        <v>33</v>
      </c>
      <c r="D40" s="22" t="s">
        <v>34</v>
      </c>
      <c r="E40" s="24" t="s">
        <v>35</v>
      </c>
    </row>
    <row r="41" spans="1:5" ht="45.75" thickBot="1" x14ac:dyDescent="0.3">
      <c r="A41" s="43">
        <v>5.0010000000000003</v>
      </c>
      <c r="B41" s="44" t="s">
        <v>94</v>
      </c>
      <c r="C41" s="45" t="s">
        <v>589</v>
      </c>
      <c r="D41" s="880" t="s">
        <v>78</v>
      </c>
      <c r="E41" s="870"/>
    </row>
    <row r="42" spans="1:5" ht="20.100000000000001" customHeight="1" x14ac:dyDescent="0.25">
      <c r="A42" s="441" t="s">
        <v>95</v>
      </c>
      <c r="B42" s="442"/>
      <c r="C42" s="442"/>
      <c r="D42" s="442"/>
      <c r="E42" s="443"/>
    </row>
    <row r="43" spans="1:5" ht="25.5" x14ac:dyDescent="0.25">
      <c r="A43" s="21" t="s">
        <v>31</v>
      </c>
      <c r="B43" s="22" t="s">
        <v>32</v>
      </c>
      <c r="C43" s="23" t="s">
        <v>33</v>
      </c>
      <c r="D43" s="22" t="s">
        <v>34</v>
      </c>
      <c r="E43" s="24" t="s">
        <v>35</v>
      </c>
    </row>
    <row r="44" spans="1:5" ht="105" x14ac:dyDescent="0.25">
      <c r="A44" s="56">
        <v>6.0010000000000003</v>
      </c>
      <c r="B44" s="57" t="s">
        <v>96</v>
      </c>
      <c r="C44" s="58" t="s">
        <v>823</v>
      </c>
      <c r="D44" s="876" t="s">
        <v>78</v>
      </c>
      <c r="E44" s="882"/>
    </row>
    <row r="45" spans="1:5" ht="30.75" thickBot="1" x14ac:dyDescent="0.3">
      <c r="A45" s="59">
        <f>A44+0.001</f>
        <v>6.0020000000000007</v>
      </c>
      <c r="B45" s="60" t="s">
        <v>96</v>
      </c>
      <c r="C45" s="61" t="s">
        <v>590</v>
      </c>
      <c r="D45" s="881" t="s">
        <v>78</v>
      </c>
      <c r="E45" s="883"/>
    </row>
  </sheetData>
  <mergeCells count="9">
    <mergeCell ref="A26:E26"/>
    <mergeCell ref="A39:E39"/>
    <mergeCell ref="A42:E42"/>
    <mergeCell ref="A1:E1"/>
    <mergeCell ref="A2:E2"/>
    <mergeCell ref="A3:E3"/>
    <mergeCell ref="A4:E4"/>
    <mergeCell ref="A12:E12"/>
    <mergeCell ref="A16:E16"/>
  </mergeCells>
  <conditionalFormatting sqref="D1:D1048576">
    <cfRule type="cellIs" dxfId="10" priority="1" operator="equal">
      <formula>"Read and Do Not Agree"</formula>
    </cfRule>
  </conditionalFormatting>
  <printOptions horizontalCentered="1"/>
  <pageMargins left="0.17" right="0.17" top="0.55000000000000004" bottom="0.19" header="0.15" footer="0.15"/>
  <pageSetup scale="70" fitToHeight="0" orientation="portrait" r:id="rId1"/>
  <headerFooter>
    <oddHeader>&amp;C&amp;"Verdana,Bold"Fairfax County Sheriff's Office 
Attachment 1 - Mandatory Requirements</oddHeader>
    <oddFooter>&amp;C&amp;8Page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E27C6A6-A64D-42CB-958A-29987C176454}">
          <x14:formula1>
            <xm:f>'A. Bidder Instructions'!$A$26:$A$27</xm:f>
          </x14:formula1>
          <xm:sqref>D14:D15 D18:D25 D28:D38 D41 D6:D11 D44:D45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2F2B-0AC6-41FC-88A1-AB2A4094BFD0}">
  <sheetPr>
    <tabColor theme="0" tint="-0.499984740745262"/>
    <pageSetUpPr fitToPage="1"/>
  </sheetPr>
  <dimension ref="A1:B17"/>
  <sheetViews>
    <sheetView showGridLines="0" topLeftCell="A5" zoomScaleNormal="100" workbookViewId="0">
      <selection activeCell="A10" sqref="A10"/>
    </sheetView>
  </sheetViews>
  <sheetFormatPr defaultColWidth="8" defaultRowHeight="15" x14ac:dyDescent="0.25"/>
  <cols>
    <col min="1" max="1" width="63.5703125" style="3" customWidth="1"/>
    <col min="2" max="2" width="23.140625" style="81" customWidth="1"/>
    <col min="3" max="16384" width="8" style="3"/>
  </cols>
  <sheetData>
    <row r="1" spans="1:2" ht="24.95" customHeight="1" x14ac:dyDescent="0.25">
      <c r="A1" s="451" t="s">
        <v>97</v>
      </c>
      <c r="B1" s="452"/>
    </row>
    <row r="2" spans="1:2" ht="80.099999999999994" customHeight="1" x14ac:dyDescent="0.25">
      <c r="A2" s="453" t="s">
        <v>865</v>
      </c>
      <c r="B2" s="454"/>
    </row>
    <row r="3" spans="1:2" ht="23.1" customHeight="1" x14ac:dyDescent="0.25">
      <c r="A3" s="64" t="s">
        <v>98</v>
      </c>
      <c r="B3" s="65" t="s">
        <v>99</v>
      </c>
    </row>
    <row r="4" spans="1:2" ht="4.5" customHeight="1" x14ac:dyDescent="0.25">
      <c r="A4" s="455"/>
      <c r="B4" s="456"/>
    </row>
    <row r="5" spans="1:2" ht="60" x14ac:dyDescent="0.25">
      <c r="A5" s="66" t="s">
        <v>851</v>
      </c>
      <c r="B5" s="67">
        <v>0.4</v>
      </c>
    </row>
    <row r="6" spans="1:2" ht="45.95" customHeight="1" x14ac:dyDescent="0.25">
      <c r="A6" s="68" t="s">
        <v>824</v>
      </c>
      <c r="B6" s="67">
        <v>0.05</v>
      </c>
    </row>
    <row r="7" spans="1:2" ht="45.95" customHeight="1" x14ac:dyDescent="0.25">
      <c r="A7" s="68" t="s">
        <v>670</v>
      </c>
      <c r="B7" s="67">
        <v>0.15</v>
      </c>
    </row>
    <row r="8" spans="1:2" ht="45.95" customHeight="1" x14ac:dyDescent="0.25">
      <c r="A8" s="68" t="s">
        <v>850</v>
      </c>
      <c r="B8" s="67">
        <v>0.05</v>
      </c>
    </row>
    <row r="9" spans="1:2" ht="45.95" customHeight="1" x14ac:dyDescent="0.25">
      <c r="A9" s="69" t="s">
        <v>671</v>
      </c>
      <c r="B9" s="70">
        <v>0.2</v>
      </c>
    </row>
    <row r="10" spans="1:2" ht="60" x14ac:dyDescent="0.25">
      <c r="A10" s="379" t="s">
        <v>1011</v>
      </c>
      <c r="B10" s="71">
        <v>0.1</v>
      </c>
    </row>
    <row r="11" spans="1:2" ht="45.95" customHeight="1" thickBot="1" x14ac:dyDescent="0.3">
      <c r="A11" s="378" t="s">
        <v>849</v>
      </c>
      <c r="B11" s="72">
        <v>0.05</v>
      </c>
    </row>
    <row r="12" spans="1:2" ht="16.5" thickBot="1" x14ac:dyDescent="0.3">
      <c r="A12" s="73" t="s">
        <v>100</v>
      </c>
      <c r="B12" s="74">
        <f>SUM(B5:B11)</f>
        <v>1</v>
      </c>
    </row>
    <row r="13" spans="1:2" ht="15.75" x14ac:dyDescent="0.25">
      <c r="A13" s="75"/>
      <c r="B13" s="76"/>
    </row>
    <row r="14" spans="1:2" ht="15.75" x14ac:dyDescent="0.25">
      <c r="A14" s="77"/>
      <c r="B14" s="78" t="s">
        <v>74</v>
      </c>
    </row>
    <row r="15" spans="1:2" ht="16.5" thickBot="1" x14ac:dyDescent="0.3">
      <c r="A15" s="75"/>
      <c r="B15" s="884"/>
    </row>
    <row r="16" spans="1:2" ht="46.5" customHeight="1" x14ac:dyDescent="0.25">
      <c r="A16" s="79"/>
      <c r="B16" s="80"/>
    </row>
    <row r="17" spans="1:2" ht="46.5" customHeight="1" x14ac:dyDescent="0.25">
      <c r="A17" s="75"/>
      <c r="B17" s="80"/>
    </row>
  </sheetData>
  <mergeCells count="3">
    <mergeCell ref="A1:B1"/>
    <mergeCell ref="A2:B2"/>
    <mergeCell ref="A4:B4"/>
  </mergeCells>
  <conditionalFormatting sqref="B15">
    <cfRule type="cellIs" dxfId="9" priority="1" operator="equal">
      <formula>"Read and Do Not Agree"</formula>
    </cfRule>
  </conditionalFormatting>
  <printOptions horizontalCentered="1"/>
  <pageMargins left="0.17" right="0.17" top="0.55000000000000004" bottom="0.19" header="0.15" footer="0.15"/>
  <pageSetup fitToHeight="0" orientation="portrait" r:id="rId1"/>
  <headerFooter>
    <oddHeader>&amp;C&amp;"Verdana,Bold"Fairfax County Sheriff's Office 
Attachment 1 - Mandatory Requirements</oddHeader>
    <oddFooter>&amp;C&amp;8Page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458E945-1572-471E-8207-7F02B9EB17FD}">
          <x14:formula1>
            <xm:f>'A. Bidder Instructions'!$A$26:$A$27</xm:f>
          </x14:formula1>
          <xm:sqref>B15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84CE-31AB-4CBE-85B1-428B3DF20505}">
  <sheetPr>
    <tabColor theme="9"/>
    <pageSetUpPr fitToPage="1"/>
  </sheetPr>
  <dimension ref="A1:M596"/>
  <sheetViews>
    <sheetView showGridLines="0" tabSelected="1" zoomScaleNormal="100" workbookViewId="0">
      <selection activeCell="J7" sqref="J7"/>
    </sheetView>
  </sheetViews>
  <sheetFormatPr defaultColWidth="10.42578125" defaultRowHeight="15" x14ac:dyDescent="0.25"/>
  <cols>
    <col min="1" max="1" width="12.5703125" style="63" customWidth="1"/>
    <col min="2" max="2" width="18.5703125" style="129" customWidth="1"/>
    <col min="3" max="3" width="68.140625" style="2" customWidth="1"/>
    <col min="4" max="4" width="18.5703125" style="2" customWidth="1"/>
    <col min="5" max="5" width="38.7109375" style="2" customWidth="1"/>
    <col min="6" max="16384" width="10.42578125" style="2"/>
  </cols>
  <sheetData>
    <row r="1" spans="1:13" ht="18" customHeight="1" x14ac:dyDescent="0.25">
      <c r="A1" s="469" t="s">
        <v>101</v>
      </c>
      <c r="B1" s="470"/>
      <c r="C1" s="470"/>
      <c r="D1" s="470"/>
      <c r="E1" s="471"/>
    </row>
    <row r="2" spans="1:13" ht="75" customHeight="1" x14ac:dyDescent="0.25">
      <c r="A2" s="472" t="s">
        <v>821</v>
      </c>
      <c r="B2" s="473"/>
      <c r="C2" s="473"/>
      <c r="D2" s="473"/>
      <c r="E2" s="474"/>
    </row>
    <row r="3" spans="1:13" ht="4.5" customHeight="1" x14ac:dyDescent="0.25">
      <c r="A3" s="437"/>
      <c r="B3" s="450"/>
      <c r="C3" s="450"/>
      <c r="D3" s="450"/>
      <c r="E3" s="438"/>
    </row>
    <row r="4" spans="1:13" s="82" customFormat="1" ht="20.100000000000001" customHeight="1" x14ac:dyDescent="0.25">
      <c r="A4" s="466" t="s">
        <v>665</v>
      </c>
      <c r="B4" s="467"/>
      <c r="C4" s="467"/>
      <c r="D4" s="467"/>
      <c r="E4" s="468"/>
    </row>
    <row r="5" spans="1:13" s="82" customFormat="1" ht="25.5" customHeight="1" x14ac:dyDescent="0.25">
      <c r="A5" s="83" t="s">
        <v>31</v>
      </c>
      <c r="B5" s="84" t="s">
        <v>32</v>
      </c>
      <c r="C5" s="85" t="s">
        <v>33</v>
      </c>
      <c r="D5" s="84" t="s">
        <v>34</v>
      </c>
      <c r="E5" s="86" t="s">
        <v>35</v>
      </c>
    </row>
    <row r="6" spans="1:13" ht="150" customHeight="1" x14ac:dyDescent="0.25">
      <c r="A6" s="38">
        <v>1.0009999999999999</v>
      </c>
      <c r="B6" s="87" t="s">
        <v>666</v>
      </c>
      <c r="C6" s="1" t="s">
        <v>1020</v>
      </c>
      <c r="D6" s="844"/>
      <c r="E6" s="885"/>
    </row>
    <row r="7" spans="1:13" ht="137.25" customHeight="1" x14ac:dyDescent="0.25">
      <c r="A7" s="38">
        <f>+A6+0.001</f>
        <v>1.0019999999999998</v>
      </c>
      <c r="B7" s="87" t="s">
        <v>666</v>
      </c>
      <c r="C7" s="1" t="s">
        <v>1022</v>
      </c>
      <c r="D7" s="844"/>
      <c r="E7" s="885"/>
    </row>
    <row r="8" spans="1:13" ht="93.75" customHeight="1" x14ac:dyDescent="0.25">
      <c r="A8" s="38">
        <f>+A7+0.001</f>
        <v>1.0029999999999997</v>
      </c>
      <c r="B8" s="87" t="s">
        <v>666</v>
      </c>
      <c r="C8" s="31" t="s">
        <v>883</v>
      </c>
      <c r="D8" s="844"/>
      <c r="E8" s="885"/>
    </row>
    <row r="9" spans="1:13" ht="15.75" x14ac:dyDescent="0.25">
      <c r="A9" s="475" t="s">
        <v>884</v>
      </c>
      <c r="B9" s="476"/>
      <c r="C9" s="476"/>
      <c r="D9" s="476"/>
      <c r="E9" s="477"/>
      <c r="F9" s="457"/>
      <c r="G9" s="458"/>
      <c r="H9" s="458"/>
      <c r="I9" s="458"/>
      <c r="J9" s="458"/>
      <c r="K9" s="458"/>
      <c r="L9" s="458"/>
      <c r="M9" s="458"/>
    </row>
    <row r="10" spans="1:13" ht="25.5" x14ac:dyDescent="0.25">
      <c r="A10" s="88" t="s">
        <v>31</v>
      </c>
      <c r="B10" s="89" t="s">
        <v>32</v>
      </c>
      <c r="C10" s="90" t="s">
        <v>33</v>
      </c>
      <c r="D10" s="89" t="s">
        <v>34</v>
      </c>
      <c r="E10" s="91" t="s">
        <v>35</v>
      </c>
      <c r="F10" s="459"/>
      <c r="G10" s="458"/>
      <c r="H10" s="458"/>
      <c r="I10" s="458"/>
      <c r="J10" s="458"/>
      <c r="K10" s="458"/>
      <c r="L10" s="458"/>
      <c r="M10" s="458"/>
    </row>
    <row r="11" spans="1:13" ht="180" x14ac:dyDescent="0.25">
      <c r="A11" s="380">
        <v>2.0009999999999999</v>
      </c>
      <c r="B11" s="92" t="s">
        <v>102</v>
      </c>
      <c r="C11" s="93" t="s">
        <v>890</v>
      </c>
      <c r="D11" s="855"/>
      <c r="E11" s="888"/>
    </row>
    <row r="12" spans="1:13" ht="60" x14ac:dyDescent="0.25">
      <c r="A12" s="34">
        <f t="shared" ref="A12:A73" si="0">A11+0.001</f>
        <v>2.0019999999999998</v>
      </c>
      <c r="B12" s="94" t="s">
        <v>102</v>
      </c>
      <c r="C12" s="1" t="s">
        <v>103</v>
      </c>
      <c r="D12" s="844"/>
      <c r="E12" s="890"/>
    </row>
    <row r="13" spans="1:13" ht="65.25" customHeight="1" x14ac:dyDescent="0.25">
      <c r="A13" s="34">
        <f t="shared" si="0"/>
        <v>2.0029999999999997</v>
      </c>
      <c r="B13" s="94" t="s">
        <v>102</v>
      </c>
      <c r="C13" s="1" t="s">
        <v>737</v>
      </c>
      <c r="D13" s="844"/>
      <c r="E13" s="890"/>
      <c r="F13" s="382"/>
    </row>
    <row r="14" spans="1:13" ht="60" x14ac:dyDescent="0.25">
      <c r="A14" s="34">
        <f t="shared" si="0"/>
        <v>2.0039999999999996</v>
      </c>
      <c r="B14" s="94" t="s">
        <v>102</v>
      </c>
      <c r="C14" s="96" t="s">
        <v>871</v>
      </c>
      <c r="D14" s="844"/>
      <c r="E14" s="206"/>
    </row>
    <row r="15" spans="1:13" ht="60" x14ac:dyDescent="0.25">
      <c r="A15" s="34">
        <f t="shared" si="0"/>
        <v>2.0049999999999994</v>
      </c>
      <c r="B15" s="94" t="s">
        <v>102</v>
      </c>
      <c r="C15" s="1" t="s">
        <v>591</v>
      </c>
      <c r="D15" s="844"/>
      <c r="E15" s="206"/>
    </row>
    <row r="16" spans="1:13" ht="30" x14ac:dyDescent="0.25">
      <c r="A16" s="34">
        <f t="shared" si="0"/>
        <v>2.0059999999999993</v>
      </c>
      <c r="B16" s="94" t="s">
        <v>102</v>
      </c>
      <c r="C16" s="1" t="s">
        <v>104</v>
      </c>
      <c r="D16" s="844"/>
      <c r="E16" s="206"/>
    </row>
    <row r="17" spans="1:5" ht="45" x14ac:dyDescent="0.25">
      <c r="A17" s="34">
        <f t="shared" si="0"/>
        <v>2.0069999999999992</v>
      </c>
      <c r="B17" s="94" t="s">
        <v>102</v>
      </c>
      <c r="C17" s="97" t="s">
        <v>105</v>
      </c>
      <c r="D17" s="844"/>
      <c r="E17" s="206"/>
    </row>
    <row r="18" spans="1:5" ht="150" x14ac:dyDescent="0.25">
      <c r="A18" s="34">
        <f t="shared" si="0"/>
        <v>2.0079999999999991</v>
      </c>
      <c r="B18" s="94" t="s">
        <v>102</v>
      </c>
      <c r="C18" s="98" t="s">
        <v>965</v>
      </c>
      <c r="D18" s="844"/>
      <c r="E18" s="206"/>
    </row>
    <row r="19" spans="1:5" ht="30" x14ac:dyDescent="0.25">
      <c r="A19" s="34">
        <f t="shared" si="0"/>
        <v>2.008999999999999</v>
      </c>
      <c r="B19" s="94" t="s">
        <v>102</v>
      </c>
      <c r="C19" s="97" t="s">
        <v>966</v>
      </c>
      <c r="D19" s="844"/>
      <c r="E19" s="890"/>
    </row>
    <row r="20" spans="1:5" ht="105" x14ac:dyDescent="0.25">
      <c r="A20" s="34">
        <f t="shared" si="0"/>
        <v>2.0099999999999989</v>
      </c>
      <c r="B20" s="94" t="s">
        <v>102</v>
      </c>
      <c r="C20" s="98" t="s">
        <v>885</v>
      </c>
      <c r="D20" s="857"/>
      <c r="E20" s="206"/>
    </row>
    <row r="21" spans="1:5" ht="106.5" customHeight="1" x14ac:dyDescent="0.25">
      <c r="A21" s="34">
        <f t="shared" si="0"/>
        <v>2.0109999999999988</v>
      </c>
      <c r="B21" s="94" t="s">
        <v>102</v>
      </c>
      <c r="C21" s="98" t="s">
        <v>891</v>
      </c>
      <c r="D21" s="857"/>
      <c r="E21" s="206"/>
    </row>
    <row r="22" spans="1:5" ht="75" x14ac:dyDescent="0.25">
      <c r="A22" s="34">
        <f t="shared" si="0"/>
        <v>2.0119999999999987</v>
      </c>
      <c r="B22" s="94" t="s">
        <v>102</v>
      </c>
      <c r="C22" s="99" t="s">
        <v>958</v>
      </c>
      <c r="D22" s="844"/>
      <c r="E22" s="890"/>
    </row>
    <row r="23" spans="1:5" ht="75" x14ac:dyDescent="0.25">
      <c r="A23" s="34">
        <f>A22+0.001</f>
        <v>2.0129999999999986</v>
      </c>
      <c r="B23" s="94" t="s">
        <v>102</v>
      </c>
      <c r="C23" s="100" t="s">
        <v>106</v>
      </c>
      <c r="D23" s="844"/>
      <c r="E23" s="890"/>
    </row>
    <row r="24" spans="1:5" ht="150" x14ac:dyDescent="0.25">
      <c r="A24" s="34">
        <f t="shared" si="0"/>
        <v>2.0139999999999985</v>
      </c>
      <c r="B24" s="94" t="s">
        <v>102</v>
      </c>
      <c r="C24" s="1" t="s">
        <v>886</v>
      </c>
      <c r="D24" s="844"/>
      <c r="E24" s="204"/>
    </row>
    <row r="25" spans="1:5" ht="30" x14ac:dyDescent="0.25">
      <c r="A25" s="34">
        <f t="shared" si="0"/>
        <v>2.0149999999999983</v>
      </c>
      <c r="B25" s="94" t="s">
        <v>102</v>
      </c>
      <c r="C25" s="1" t="s">
        <v>959</v>
      </c>
      <c r="D25" s="844"/>
      <c r="E25" s="204"/>
    </row>
    <row r="26" spans="1:5" ht="25.5" x14ac:dyDescent="0.25">
      <c r="A26" s="34">
        <f t="shared" si="0"/>
        <v>2.0159999999999982</v>
      </c>
      <c r="B26" s="94" t="s">
        <v>102</v>
      </c>
      <c r="C26" s="101" t="s">
        <v>592</v>
      </c>
      <c r="D26" s="844"/>
      <c r="E26" s="890"/>
    </row>
    <row r="27" spans="1:5" ht="30" x14ac:dyDescent="0.25">
      <c r="A27" s="34">
        <f t="shared" si="0"/>
        <v>2.0169999999999981</v>
      </c>
      <c r="B27" s="94" t="s">
        <v>102</v>
      </c>
      <c r="C27" s="101" t="s">
        <v>593</v>
      </c>
      <c r="D27" s="844"/>
      <c r="E27" s="890"/>
    </row>
    <row r="28" spans="1:5" ht="45" x14ac:dyDescent="0.25">
      <c r="A28" s="34">
        <f t="shared" si="0"/>
        <v>2.017999999999998</v>
      </c>
      <c r="B28" s="94" t="s">
        <v>102</v>
      </c>
      <c r="C28" s="1" t="s">
        <v>872</v>
      </c>
      <c r="D28" s="844"/>
      <c r="E28" s="204"/>
    </row>
    <row r="29" spans="1:5" ht="25.5" x14ac:dyDescent="0.25">
      <c r="A29" s="34">
        <f t="shared" si="0"/>
        <v>2.0189999999999979</v>
      </c>
      <c r="B29" s="94" t="s">
        <v>102</v>
      </c>
      <c r="C29" s="102" t="s">
        <v>107</v>
      </c>
      <c r="D29" s="844"/>
      <c r="E29" s="890"/>
    </row>
    <row r="30" spans="1:5" ht="25.5" x14ac:dyDescent="0.25">
      <c r="A30" s="34">
        <f t="shared" si="0"/>
        <v>2.0199999999999978</v>
      </c>
      <c r="B30" s="94" t="s">
        <v>102</v>
      </c>
      <c r="C30" s="102" t="s">
        <v>108</v>
      </c>
      <c r="D30" s="844"/>
      <c r="E30" s="890"/>
    </row>
    <row r="31" spans="1:5" ht="25.5" x14ac:dyDescent="0.25">
      <c r="A31" s="34">
        <f t="shared" si="0"/>
        <v>2.0209999999999977</v>
      </c>
      <c r="B31" s="94" t="s">
        <v>102</v>
      </c>
      <c r="C31" s="102" t="s">
        <v>109</v>
      </c>
      <c r="D31" s="844"/>
      <c r="E31" s="890"/>
    </row>
    <row r="32" spans="1:5" ht="25.5" x14ac:dyDescent="0.25">
      <c r="A32" s="34">
        <f t="shared" si="0"/>
        <v>2.0219999999999976</v>
      </c>
      <c r="B32" s="94" t="s">
        <v>102</v>
      </c>
      <c r="C32" s="102" t="s">
        <v>110</v>
      </c>
      <c r="D32" s="844"/>
      <c r="E32" s="890"/>
    </row>
    <row r="33" spans="1:5" ht="25.5" x14ac:dyDescent="0.25">
      <c r="A33" s="34">
        <f t="shared" si="0"/>
        <v>2.0229999999999975</v>
      </c>
      <c r="B33" s="94" t="s">
        <v>102</v>
      </c>
      <c r="C33" s="103" t="s">
        <v>111</v>
      </c>
      <c r="D33" s="844"/>
      <c r="E33" s="890"/>
    </row>
    <row r="34" spans="1:5" ht="25.5" x14ac:dyDescent="0.25">
      <c r="A34" s="34">
        <f t="shared" si="0"/>
        <v>2.0239999999999974</v>
      </c>
      <c r="B34" s="94" t="s">
        <v>102</v>
      </c>
      <c r="C34" s="103" t="s">
        <v>112</v>
      </c>
      <c r="D34" s="844"/>
      <c r="E34" s="890"/>
    </row>
    <row r="35" spans="1:5" ht="25.5" x14ac:dyDescent="0.25">
      <c r="A35" s="34">
        <f t="shared" si="0"/>
        <v>2.0249999999999972</v>
      </c>
      <c r="B35" s="94" t="s">
        <v>102</v>
      </c>
      <c r="C35" s="103" t="s">
        <v>113</v>
      </c>
      <c r="D35" s="844"/>
      <c r="E35" s="890"/>
    </row>
    <row r="36" spans="1:5" ht="30" x14ac:dyDescent="0.25">
      <c r="A36" s="34">
        <f t="shared" si="0"/>
        <v>2.0259999999999971</v>
      </c>
      <c r="B36" s="94" t="s">
        <v>102</v>
      </c>
      <c r="C36" s="104" t="s">
        <v>114</v>
      </c>
      <c r="D36" s="844"/>
      <c r="E36" s="890"/>
    </row>
    <row r="37" spans="1:5" ht="30" x14ac:dyDescent="0.25">
      <c r="A37" s="34">
        <f t="shared" si="0"/>
        <v>2.026999999999997</v>
      </c>
      <c r="B37" s="94" t="s">
        <v>102</v>
      </c>
      <c r="C37" s="104" t="s">
        <v>115</v>
      </c>
      <c r="D37" s="844"/>
      <c r="E37" s="890"/>
    </row>
    <row r="38" spans="1:5" ht="30" x14ac:dyDescent="0.25">
      <c r="A38" s="34">
        <f t="shared" si="0"/>
        <v>2.0279999999999969</v>
      </c>
      <c r="B38" s="94" t="s">
        <v>102</v>
      </c>
      <c r="C38" s="104" t="s">
        <v>116</v>
      </c>
      <c r="D38" s="844"/>
      <c r="E38" s="890"/>
    </row>
    <row r="39" spans="1:5" ht="30" x14ac:dyDescent="0.25">
      <c r="A39" s="34">
        <f t="shared" si="0"/>
        <v>2.0289999999999968</v>
      </c>
      <c r="B39" s="94" t="s">
        <v>102</v>
      </c>
      <c r="C39" s="104" t="s">
        <v>117</v>
      </c>
      <c r="D39" s="844"/>
      <c r="E39" s="890"/>
    </row>
    <row r="40" spans="1:5" ht="25.5" x14ac:dyDescent="0.25">
      <c r="A40" s="34">
        <f t="shared" si="0"/>
        <v>2.0299999999999967</v>
      </c>
      <c r="B40" s="94" t="s">
        <v>102</v>
      </c>
      <c r="C40" s="103" t="s">
        <v>118</v>
      </c>
      <c r="D40" s="844"/>
      <c r="E40" s="890"/>
    </row>
    <row r="41" spans="1:5" ht="30" x14ac:dyDescent="0.25">
      <c r="A41" s="34">
        <f t="shared" si="0"/>
        <v>2.0309999999999966</v>
      </c>
      <c r="B41" s="94" t="s">
        <v>102</v>
      </c>
      <c r="C41" s="104" t="s">
        <v>960</v>
      </c>
      <c r="D41" s="844"/>
      <c r="E41" s="890"/>
    </row>
    <row r="42" spans="1:5" ht="25.5" x14ac:dyDescent="0.25">
      <c r="A42" s="34">
        <f t="shared" si="0"/>
        <v>2.0319999999999965</v>
      </c>
      <c r="B42" s="94" t="s">
        <v>102</v>
      </c>
      <c r="C42" s="103" t="s">
        <v>119</v>
      </c>
      <c r="D42" s="844"/>
      <c r="E42" s="890"/>
    </row>
    <row r="43" spans="1:5" ht="45" x14ac:dyDescent="0.25">
      <c r="A43" s="34">
        <f t="shared" si="0"/>
        <v>2.0329999999999964</v>
      </c>
      <c r="B43" s="94" t="s">
        <v>102</v>
      </c>
      <c r="C43" s="1" t="s">
        <v>961</v>
      </c>
      <c r="D43" s="844"/>
      <c r="E43" s="204"/>
    </row>
    <row r="44" spans="1:5" ht="90" x14ac:dyDescent="0.25">
      <c r="A44" s="34">
        <f t="shared" si="0"/>
        <v>2.0339999999999963</v>
      </c>
      <c r="B44" s="94" t="s">
        <v>102</v>
      </c>
      <c r="C44" s="105" t="s">
        <v>873</v>
      </c>
      <c r="D44" s="844"/>
      <c r="E44" s="204"/>
    </row>
    <row r="45" spans="1:5" ht="48" customHeight="1" x14ac:dyDescent="0.25">
      <c r="A45" s="34">
        <f t="shared" si="0"/>
        <v>2.0349999999999961</v>
      </c>
      <c r="B45" s="94" t="s">
        <v>102</v>
      </c>
      <c r="C45" s="1" t="s">
        <v>594</v>
      </c>
      <c r="D45" s="844"/>
      <c r="E45" s="890"/>
    </row>
    <row r="46" spans="1:5" ht="92.25" customHeight="1" x14ac:dyDescent="0.25">
      <c r="A46" s="34">
        <f t="shared" si="0"/>
        <v>2.035999999999996</v>
      </c>
      <c r="B46" s="94" t="s">
        <v>102</v>
      </c>
      <c r="C46" s="1" t="s">
        <v>874</v>
      </c>
      <c r="D46" s="844"/>
      <c r="E46" s="204"/>
    </row>
    <row r="47" spans="1:5" ht="25.5" x14ac:dyDescent="0.25">
      <c r="A47" s="34">
        <f t="shared" si="0"/>
        <v>2.0369999999999959</v>
      </c>
      <c r="B47" s="94" t="s">
        <v>102</v>
      </c>
      <c r="C47" s="106" t="s">
        <v>120</v>
      </c>
      <c r="D47" s="844"/>
      <c r="E47" s="890"/>
    </row>
    <row r="48" spans="1:5" ht="25.5" x14ac:dyDescent="0.25">
      <c r="A48" s="34">
        <f t="shared" si="0"/>
        <v>2.0379999999999958</v>
      </c>
      <c r="B48" s="94" t="s">
        <v>102</v>
      </c>
      <c r="C48" s="106" t="s">
        <v>107</v>
      </c>
      <c r="D48" s="844"/>
      <c r="E48" s="890"/>
    </row>
    <row r="49" spans="1:5" ht="25.5" x14ac:dyDescent="0.25">
      <c r="A49" s="34">
        <f t="shared" si="0"/>
        <v>2.0389999999999957</v>
      </c>
      <c r="B49" s="94" t="s">
        <v>102</v>
      </c>
      <c r="C49" s="106" t="s">
        <v>121</v>
      </c>
      <c r="D49" s="844"/>
      <c r="E49" s="890"/>
    </row>
    <row r="50" spans="1:5" ht="25.5" x14ac:dyDescent="0.25">
      <c r="A50" s="34">
        <f t="shared" si="0"/>
        <v>2.0399999999999956</v>
      </c>
      <c r="B50" s="94" t="s">
        <v>102</v>
      </c>
      <c r="C50" s="106" t="s">
        <v>122</v>
      </c>
      <c r="D50" s="844"/>
      <c r="E50" s="890"/>
    </row>
    <row r="51" spans="1:5" ht="25.5" x14ac:dyDescent="0.25">
      <c r="A51" s="34">
        <f t="shared" si="0"/>
        <v>2.0409999999999955</v>
      </c>
      <c r="B51" s="94" t="s">
        <v>102</v>
      </c>
      <c r="C51" s="106" t="s">
        <v>123</v>
      </c>
      <c r="D51" s="844"/>
      <c r="E51" s="890"/>
    </row>
    <row r="52" spans="1:5" ht="25.5" x14ac:dyDescent="0.25">
      <c r="A52" s="34">
        <f t="shared" si="0"/>
        <v>2.0419999999999954</v>
      </c>
      <c r="B52" s="94" t="s">
        <v>102</v>
      </c>
      <c r="C52" s="106" t="s">
        <v>124</v>
      </c>
      <c r="D52" s="844"/>
      <c r="E52" s="890"/>
    </row>
    <row r="53" spans="1:5" ht="25.5" x14ac:dyDescent="0.25">
      <c r="A53" s="34">
        <f t="shared" si="0"/>
        <v>2.0429999999999953</v>
      </c>
      <c r="B53" s="94" t="s">
        <v>102</v>
      </c>
      <c r="C53" s="106" t="s">
        <v>125</v>
      </c>
      <c r="D53" s="844"/>
      <c r="E53" s="890"/>
    </row>
    <row r="54" spans="1:5" ht="25.5" x14ac:dyDescent="0.25">
      <c r="A54" s="34">
        <f t="shared" si="0"/>
        <v>2.0439999999999952</v>
      </c>
      <c r="B54" s="94" t="s">
        <v>102</v>
      </c>
      <c r="C54" s="106" t="s">
        <v>126</v>
      </c>
      <c r="D54" s="844"/>
      <c r="E54" s="890"/>
    </row>
    <row r="55" spans="1:5" ht="25.5" x14ac:dyDescent="0.25">
      <c r="A55" s="34">
        <f t="shared" si="0"/>
        <v>2.044999999999995</v>
      </c>
      <c r="B55" s="94" t="s">
        <v>102</v>
      </c>
      <c r="C55" s="106" t="s">
        <v>127</v>
      </c>
      <c r="D55" s="844"/>
      <c r="E55" s="890"/>
    </row>
    <row r="56" spans="1:5" ht="25.5" x14ac:dyDescent="0.25">
      <c r="A56" s="34">
        <f t="shared" si="0"/>
        <v>2.0459999999999949</v>
      </c>
      <c r="B56" s="94" t="s">
        <v>102</v>
      </c>
      <c r="C56" s="106" t="s">
        <v>128</v>
      </c>
      <c r="D56" s="844"/>
      <c r="E56" s="890"/>
    </row>
    <row r="57" spans="1:5" ht="25.5" x14ac:dyDescent="0.25">
      <c r="A57" s="34">
        <f t="shared" si="0"/>
        <v>2.0469999999999948</v>
      </c>
      <c r="B57" s="94" t="s">
        <v>102</v>
      </c>
      <c r="C57" s="106" t="s">
        <v>129</v>
      </c>
      <c r="D57" s="844"/>
      <c r="E57" s="890"/>
    </row>
    <row r="58" spans="1:5" ht="25.5" x14ac:dyDescent="0.25">
      <c r="A58" s="34">
        <f t="shared" si="0"/>
        <v>2.0479999999999947</v>
      </c>
      <c r="B58" s="94" t="s">
        <v>102</v>
      </c>
      <c r="C58" s="106" t="s">
        <v>130</v>
      </c>
      <c r="D58" s="844"/>
      <c r="E58" s="890"/>
    </row>
    <row r="59" spans="1:5" ht="25.5" x14ac:dyDescent="0.25">
      <c r="A59" s="34">
        <f t="shared" si="0"/>
        <v>2.0489999999999946</v>
      </c>
      <c r="B59" s="94" t="s">
        <v>102</v>
      </c>
      <c r="C59" s="106" t="s">
        <v>131</v>
      </c>
      <c r="D59" s="844"/>
      <c r="E59" s="890"/>
    </row>
    <row r="60" spans="1:5" ht="25.5" x14ac:dyDescent="0.25">
      <c r="A60" s="34">
        <f t="shared" si="0"/>
        <v>2.0499999999999945</v>
      </c>
      <c r="B60" s="94" t="s">
        <v>102</v>
      </c>
      <c r="C60" s="106" t="s">
        <v>132</v>
      </c>
      <c r="D60" s="844"/>
      <c r="E60" s="890"/>
    </row>
    <row r="61" spans="1:5" ht="25.5" x14ac:dyDescent="0.25">
      <c r="A61" s="34">
        <f t="shared" si="0"/>
        <v>2.0509999999999944</v>
      </c>
      <c r="B61" s="94" t="s">
        <v>102</v>
      </c>
      <c r="C61" s="106" t="s">
        <v>133</v>
      </c>
      <c r="D61" s="844"/>
      <c r="E61" s="890"/>
    </row>
    <row r="62" spans="1:5" ht="25.5" x14ac:dyDescent="0.25">
      <c r="A62" s="34">
        <f t="shared" si="0"/>
        <v>2.0519999999999943</v>
      </c>
      <c r="B62" s="94" t="s">
        <v>102</v>
      </c>
      <c r="C62" s="106" t="s">
        <v>134</v>
      </c>
      <c r="D62" s="844"/>
      <c r="E62" s="890"/>
    </row>
    <row r="63" spans="1:5" ht="25.5" x14ac:dyDescent="0.25">
      <c r="A63" s="34">
        <f t="shared" si="0"/>
        <v>2.0529999999999942</v>
      </c>
      <c r="B63" s="94" t="s">
        <v>102</v>
      </c>
      <c r="C63" s="106" t="s">
        <v>135</v>
      </c>
      <c r="D63" s="844"/>
      <c r="E63" s="890"/>
    </row>
    <row r="64" spans="1:5" ht="25.5" x14ac:dyDescent="0.25">
      <c r="A64" s="34">
        <f t="shared" si="0"/>
        <v>2.0539999999999941</v>
      </c>
      <c r="B64" s="94" t="s">
        <v>102</v>
      </c>
      <c r="C64" s="106" t="s">
        <v>136</v>
      </c>
      <c r="D64" s="844"/>
      <c r="E64" s="890"/>
    </row>
    <row r="65" spans="1:5" ht="25.5" x14ac:dyDescent="0.25">
      <c r="A65" s="34">
        <f t="shared" si="0"/>
        <v>2.0549999999999939</v>
      </c>
      <c r="B65" s="94" t="s">
        <v>102</v>
      </c>
      <c r="C65" s="106" t="s">
        <v>137</v>
      </c>
      <c r="D65" s="844"/>
      <c r="E65" s="890"/>
    </row>
    <row r="66" spans="1:5" ht="25.5" x14ac:dyDescent="0.25">
      <c r="A66" s="34">
        <f t="shared" si="0"/>
        <v>2.0559999999999938</v>
      </c>
      <c r="B66" s="94" t="s">
        <v>102</v>
      </c>
      <c r="C66" s="106" t="s">
        <v>138</v>
      </c>
      <c r="D66" s="844"/>
      <c r="E66" s="890"/>
    </row>
    <row r="67" spans="1:5" ht="90" x14ac:dyDescent="0.25">
      <c r="A67" s="34">
        <f t="shared" si="0"/>
        <v>2.0569999999999937</v>
      </c>
      <c r="B67" s="94" t="s">
        <v>102</v>
      </c>
      <c r="C67" s="33" t="s">
        <v>866</v>
      </c>
      <c r="D67" s="844"/>
      <c r="E67" s="890"/>
    </row>
    <row r="68" spans="1:5" ht="105" x14ac:dyDescent="0.25">
      <c r="A68" s="34">
        <f t="shared" si="0"/>
        <v>2.0579999999999936</v>
      </c>
      <c r="B68" s="94" t="s">
        <v>102</v>
      </c>
      <c r="C68" s="1" t="s">
        <v>139</v>
      </c>
      <c r="D68" s="844"/>
      <c r="E68" s="890"/>
    </row>
    <row r="69" spans="1:5" ht="25.5" x14ac:dyDescent="0.25">
      <c r="A69" s="34">
        <f t="shared" si="0"/>
        <v>2.0589999999999935</v>
      </c>
      <c r="B69" s="94" t="s">
        <v>102</v>
      </c>
      <c r="C69" s="103" t="s">
        <v>107</v>
      </c>
      <c r="D69" s="844"/>
      <c r="E69" s="890"/>
    </row>
    <row r="70" spans="1:5" ht="25.5" x14ac:dyDescent="0.25">
      <c r="A70" s="34">
        <f>A69+0.001</f>
        <v>2.0599999999999934</v>
      </c>
      <c r="B70" s="94" t="s">
        <v>102</v>
      </c>
      <c r="C70" s="103" t="s">
        <v>121</v>
      </c>
      <c r="D70" s="844"/>
      <c r="E70" s="890"/>
    </row>
    <row r="71" spans="1:5" ht="25.5" x14ac:dyDescent="0.25">
      <c r="A71" s="34">
        <f>A70+0.001</f>
        <v>2.0609999999999933</v>
      </c>
      <c r="B71" s="94" t="s">
        <v>102</v>
      </c>
      <c r="C71" s="103" t="s">
        <v>122</v>
      </c>
      <c r="D71" s="844"/>
      <c r="E71" s="890"/>
    </row>
    <row r="72" spans="1:5" ht="25.5" x14ac:dyDescent="0.25">
      <c r="A72" s="34">
        <f t="shared" si="0"/>
        <v>2.0619999999999932</v>
      </c>
      <c r="B72" s="94" t="s">
        <v>102</v>
      </c>
      <c r="C72" s="103" t="s">
        <v>123</v>
      </c>
      <c r="D72" s="844"/>
      <c r="E72" s="890"/>
    </row>
    <row r="73" spans="1:5" ht="25.5" x14ac:dyDescent="0.25">
      <c r="A73" s="34">
        <f t="shared" si="0"/>
        <v>2.0629999999999931</v>
      </c>
      <c r="B73" s="94" t="s">
        <v>102</v>
      </c>
      <c r="C73" s="103" t="s">
        <v>140</v>
      </c>
      <c r="D73" s="844"/>
      <c r="E73" s="890"/>
    </row>
    <row r="74" spans="1:5" ht="25.5" x14ac:dyDescent="0.25">
      <c r="A74" s="34">
        <f t="shared" ref="A74:A108" si="1">A73+0.001</f>
        <v>2.063999999999993</v>
      </c>
      <c r="B74" s="94" t="s">
        <v>102</v>
      </c>
      <c r="C74" s="103" t="s">
        <v>141</v>
      </c>
      <c r="D74" s="844"/>
      <c r="E74" s="890"/>
    </row>
    <row r="75" spans="1:5" ht="25.5" x14ac:dyDescent="0.25">
      <c r="A75" s="34">
        <f t="shared" si="1"/>
        <v>2.0649999999999928</v>
      </c>
      <c r="B75" s="94" t="s">
        <v>102</v>
      </c>
      <c r="C75" s="103" t="s">
        <v>142</v>
      </c>
      <c r="D75" s="844"/>
      <c r="E75" s="890"/>
    </row>
    <row r="76" spans="1:5" ht="25.5" x14ac:dyDescent="0.25">
      <c r="A76" s="34">
        <f t="shared" si="1"/>
        <v>2.0659999999999927</v>
      </c>
      <c r="B76" s="94" t="s">
        <v>102</v>
      </c>
      <c r="C76" s="103" t="s">
        <v>143</v>
      </c>
      <c r="D76" s="844"/>
      <c r="E76" s="890"/>
    </row>
    <row r="77" spans="1:5" ht="25.5" x14ac:dyDescent="0.25">
      <c r="A77" s="34">
        <f t="shared" si="1"/>
        <v>2.0669999999999926</v>
      </c>
      <c r="B77" s="94" t="s">
        <v>102</v>
      </c>
      <c r="C77" s="103" t="s">
        <v>144</v>
      </c>
      <c r="D77" s="844"/>
      <c r="E77" s="890"/>
    </row>
    <row r="78" spans="1:5" ht="25.5" x14ac:dyDescent="0.25">
      <c r="A78" s="34">
        <f t="shared" si="1"/>
        <v>2.0679999999999925</v>
      </c>
      <c r="B78" s="94" t="s">
        <v>102</v>
      </c>
      <c r="C78" s="103" t="s">
        <v>145</v>
      </c>
      <c r="D78" s="844"/>
      <c r="E78" s="890"/>
    </row>
    <row r="79" spans="1:5" ht="25.5" x14ac:dyDescent="0.25">
      <c r="A79" s="34">
        <f t="shared" si="1"/>
        <v>2.0689999999999924</v>
      </c>
      <c r="B79" s="94" t="s">
        <v>102</v>
      </c>
      <c r="C79" s="103" t="s">
        <v>146</v>
      </c>
      <c r="D79" s="844"/>
      <c r="E79" s="890"/>
    </row>
    <row r="80" spans="1:5" ht="25.5" x14ac:dyDescent="0.25">
      <c r="A80" s="34">
        <f t="shared" si="1"/>
        <v>2.0699999999999923</v>
      </c>
      <c r="B80" s="94" t="s">
        <v>102</v>
      </c>
      <c r="C80" s="103" t="s">
        <v>147</v>
      </c>
      <c r="D80" s="844"/>
      <c r="E80" s="890"/>
    </row>
    <row r="81" spans="1:5" ht="25.5" x14ac:dyDescent="0.25">
      <c r="A81" s="34">
        <f t="shared" si="1"/>
        <v>2.0709999999999922</v>
      </c>
      <c r="B81" s="94" t="s">
        <v>102</v>
      </c>
      <c r="C81" s="103" t="s">
        <v>148</v>
      </c>
      <c r="D81" s="844"/>
      <c r="E81" s="890"/>
    </row>
    <row r="82" spans="1:5" ht="25.5" x14ac:dyDescent="0.25">
      <c r="A82" s="34">
        <f t="shared" si="1"/>
        <v>2.0719999999999921</v>
      </c>
      <c r="B82" s="94" t="s">
        <v>102</v>
      </c>
      <c r="C82" s="103" t="s">
        <v>149</v>
      </c>
      <c r="D82" s="844"/>
      <c r="E82" s="890"/>
    </row>
    <row r="83" spans="1:5" ht="25.5" x14ac:dyDescent="0.25">
      <c r="A83" s="34">
        <f t="shared" si="1"/>
        <v>2.072999999999992</v>
      </c>
      <c r="B83" s="94" t="s">
        <v>102</v>
      </c>
      <c r="C83" s="103" t="s">
        <v>150</v>
      </c>
      <c r="D83" s="844"/>
      <c r="E83" s="890"/>
    </row>
    <row r="84" spans="1:5" ht="25.5" x14ac:dyDescent="0.25">
      <c r="A84" s="34">
        <f t="shared" si="1"/>
        <v>2.0739999999999919</v>
      </c>
      <c r="B84" s="94" t="s">
        <v>102</v>
      </c>
      <c r="C84" s="103" t="s">
        <v>151</v>
      </c>
      <c r="D84" s="844"/>
      <c r="E84" s="890"/>
    </row>
    <row r="85" spans="1:5" ht="25.5" x14ac:dyDescent="0.25">
      <c r="A85" s="34">
        <f t="shared" si="1"/>
        <v>2.0749999999999917</v>
      </c>
      <c r="B85" s="94" t="s">
        <v>102</v>
      </c>
      <c r="C85" s="103" t="s">
        <v>152</v>
      </c>
      <c r="D85" s="844"/>
      <c r="E85" s="890"/>
    </row>
    <row r="86" spans="1:5" ht="25.5" x14ac:dyDescent="0.25">
      <c r="A86" s="34">
        <f t="shared" si="1"/>
        <v>2.0759999999999916</v>
      </c>
      <c r="B86" s="94" t="s">
        <v>102</v>
      </c>
      <c r="C86" s="103" t="s">
        <v>153</v>
      </c>
      <c r="D86" s="844"/>
      <c r="E86" s="890"/>
    </row>
    <row r="87" spans="1:5" ht="25.5" x14ac:dyDescent="0.25">
      <c r="A87" s="34">
        <f t="shared" si="1"/>
        <v>2.0769999999999915</v>
      </c>
      <c r="B87" s="94" t="s">
        <v>102</v>
      </c>
      <c r="C87" s="103" t="s">
        <v>124</v>
      </c>
      <c r="D87" s="844"/>
      <c r="E87" s="890"/>
    </row>
    <row r="88" spans="1:5" ht="25.5" x14ac:dyDescent="0.25">
      <c r="A88" s="34">
        <f t="shared" si="1"/>
        <v>2.0779999999999914</v>
      </c>
      <c r="B88" s="94" t="s">
        <v>102</v>
      </c>
      <c r="C88" s="103" t="s">
        <v>154</v>
      </c>
      <c r="D88" s="844"/>
      <c r="E88" s="890"/>
    </row>
    <row r="89" spans="1:5" ht="25.5" x14ac:dyDescent="0.25">
      <c r="A89" s="34">
        <f t="shared" si="1"/>
        <v>2.0789999999999913</v>
      </c>
      <c r="B89" s="94" t="s">
        <v>102</v>
      </c>
      <c r="C89" s="103" t="s">
        <v>155</v>
      </c>
      <c r="D89" s="844"/>
      <c r="E89" s="890"/>
    </row>
    <row r="90" spans="1:5" ht="25.5" x14ac:dyDescent="0.25">
      <c r="A90" s="34">
        <f t="shared" si="1"/>
        <v>2.0799999999999912</v>
      </c>
      <c r="B90" s="94" t="s">
        <v>102</v>
      </c>
      <c r="C90" s="103" t="s">
        <v>156</v>
      </c>
      <c r="D90" s="844"/>
      <c r="E90" s="890"/>
    </row>
    <row r="91" spans="1:5" ht="25.5" x14ac:dyDescent="0.25">
      <c r="A91" s="34">
        <f t="shared" si="1"/>
        <v>2.0809999999999911</v>
      </c>
      <c r="B91" s="94" t="s">
        <v>102</v>
      </c>
      <c r="C91" s="103" t="s">
        <v>157</v>
      </c>
      <c r="D91" s="844"/>
      <c r="E91" s="890"/>
    </row>
    <row r="92" spans="1:5" ht="25.5" x14ac:dyDescent="0.25">
      <c r="A92" s="34">
        <f t="shared" si="1"/>
        <v>2.081999999999991</v>
      </c>
      <c r="B92" s="94" t="s">
        <v>102</v>
      </c>
      <c r="C92" s="103" t="s">
        <v>158</v>
      </c>
      <c r="D92" s="844"/>
      <c r="E92" s="890"/>
    </row>
    <row r="93" spans="1:5" ht="25.5" x14ac:dyDescent="0.25">
      <c r="A93" s="34">
        <f t="shared" si="1"/>
        <v>2.0829999999999909</v>
      </c>
      <c r="B93" s="94" t="s">
        <v>102</v>
      </c>
      <c r="C93" s="103" t="s">
        <v>159</v>
      </c>
      <c r="D93" s="844"/>
      <c r="E93" s="890"/>
    </row>
    <row r="94" spans="1:5" ht="25.5" x14ac:dyDescent="0.25">
      <c r="A94" s="34">
        <f t="shared" si="1"/>
        <v>2.0839999999999907</v>
      </c>
      <c r="B94" s="94" t="s">
        <v>102</v>
      </c>
      <c r="C94" s="103" t="s">
        <v>160</v>
      </c>
      <c r="D94" s="844"/>
      <c r="E94" s="890"/>
    </row>
    <row r="95" spans="1:5" ht="25.5" x14ac:dyDescent="0.25">
      <c r="A95" s="34">
        <f t="shared" si="1"/>
        <v>2.0849999999999906</v>
      </c>
      <c r="B95" s="94" t="s">
        <v>102</v>
      </c>
      <c r="C95" s="103" t="s">
        <v>161</v>
      </c>
      <c r="D95" s="844"/>
      <c r="E95" s="890"/>
    </row>
    <row r="96" spans="1:5" ht="78.75" customHeight="1" x14ac:dyDescent="0.25">
      <c r="A96" s="34">
        <f t="shared" si="1"/>
        <v>2.0859999999999905</v>
      </c>
      <c r="B96" s="94" t="s">
        <v>102</v>
      </c>
      <c r="C96" s="33" t="s">
        <v>672</v>
      </c>
      <c r="D96" s="844"/>
      <c r="E96" s="890"/>
    </row>
    <row r="97" spans="1:5" ht="120" x14ac:dyDescent="0.25">
      <c r="A97" s="34">
        <f t="shared" si="1"/>
        <v>2.0869999999999904</v>
      </c>
      <c r="B97" s="94" t="s">
        <v>102</v>
      </c>
      <c r="C97" s="1" t="s">
        <v>867</v>
      </c>
      <c r="D97" s="844"/>
      <c r="E97" s="890"/>
    </row>
    <row r="98" spans="1:5" ht="25.5" x14ac:dyDescent="0.25">
      <c r="A98" s="34">
        <f t="shared" si="1"/>
        <v>2.0879999999999903</v>
      </c>
      <c r="B98" s="94" t="s">
        <v>102</v>
      </c>
      <c r="C98" s="103" t="s">
        <v>121</v>
      </c>
      <c r="D98" s="844"/>
      <c r="E98" s="890"/>
    </row>
    <row r="99" spans="1:5" ht="25.5" x14ac:dyDescent="0.25">
      <c r="A99" s="34">
        <f t="shared" si="1"/>
        <v>2.0889999999999902</v>
      </c>
      <c r="B99" s="94" t="s">
        <v>102</v>
      </c>
      <c r="C99" s="103" t="s">
        <v>162</v>
      </c>
      <c r="D99" s="844"/>
      <c r="E99" s="890"/>
    </row>
    <row r="100" spans="1:5" ht="25.5" x14ac:dyDescent="0.25">
      <c r="A100" s="34">
        <f t="shared" si="1"/>
        <v>2.0899999999999901</v>
      </c>
      <c r="B100" s="94" t="s">
        <v>102</v>
      </c>
      <c r="C100" s="103" t="s">
        <v>163</v>
      </c>
      <c r="D100" s="844"/>
      <c r="E100" s="890"/>
    </row>
    <row r="101" spans="1:5" ht="25.5" x14ac:dyDescent="0.25">
      <c r="A101" s="34">
        <f t="shared" si="1"/>
        <v>2.09099999999999</v>
      </c>
      <c r="B101" s="94" t="s">
        <v>102</v>
      </c>
      <c r="C101" s="103" t="s">
        <v>123</v>
      </c>
      <c r="D101" s="844"/>
      <c r="E101" s="890"/>
    </row>
    <row r="102" spans="1:5" ht="25.5" x14ac:dyDescent="0.25">
      <c r="A102" s="34">
        <f t="shared" si="1"/>
        <v>2.0919999999999899</v>
      </c>
      <c r="B102" s="94" t="s">
        <v>102</v>
      </c>
      <c r="C102" s="103" t="s">
        <v>164</v>
      </c>
      <c r="D102" s="844"/>
      <c r="E102" s="890"/>
    </row>
    <row r="103" spans="1:5" ht="25.5" x14ac:dyDescent="0.25">
      <c r="A103" s="34">
        <f t="shared" si="1"/>
        <v>2.0929999999999898</v>
      </c>
      <c r="B103" s="94" t="s">
        <v>102</v>
      </c>
      <c r="C103" s="103" t="s">
        <v>165</v>
      </c>
      <c r="D103" s="844"/>
      <c r="E103" s="890"/>
    </row>
    <row r="104" spans="1:5" ht="25.5" x14ac:dyDescent="0.25">
      <c r="A104" s="34">
        <f t="shared" si="1"/>
        <v>2.0939999999999896</v>
      </c>
      <c r="B104" s="94" t="s">
        <v>102</v>
      </c>
      <c r="C104" s="103" t="s">
        <v>868</v>
      </c>
      <c r="D104" s="844"/>
      <c r="E104" s="890"/>
    </row>
    <row r="105" spans="1:5" s="82" customFormat="1" ht="25.5" x14ac:dyDescent="0.25">
      <c r="A105" s="34">
        <f t="shared" si="1"/>
        <v>2.0949999999999895</v>
      </c>
      <c r="B105" s="94" t="s">
        <v>102</v>
      </c>
      <c r="C105" s="103" t="s">
        <v>166</v>
      </c>
      <c r="D105" s="844"/>
      <c r="E105" s="890"/>
    </row>
    <row r="106" spans="1:5" s="82" customFormat="1" ht="25.5" customHeight="1" x14ac:dyDescent="0.25">
      <c r="A106" s="34">
        <f t="shared" si="1"/>
        <v>2.0959999999999894</v>
      </c>
      <c r="B106" s="94" t="s">
        <v>102</v>
      </c>
      <c r="C106" s="103" t="s">
        <v>167</v>
      </c>
      <c r="D106" s="844"/>
      <c r="E106" s="890"/>
    </row>
    <row r="107" spans="1:5" ht="25.5" x14ac:dyDescent="0.25">
      <c r="A107" s="34">
        <f t="shared" si="1"/>
        <v>2.0969999999999893</v>
      </c>
      <c r="B107" s="94" t="s">
        <v>102</v>
      </c>
      <c r="C107" s="103" t="s">
        <v>168</v>
      </c>
      <c r="D107" s="844"/>
      <c r="E107" s="890"/>
    </row>
    <row r="108" spans="1:5" ht="90" x14ac:dyDescent="0.25">
      <c r="A108" s="34">
        <f t="shared" si="1"/>
        <v>2.0979999999999892</v>
      </c>
      <c r="B108" s="94" t="s">
        <v>102</v>
      </c>
      <c r="C108" s="105" t="s">
        <v>673</v>
      </c>
      <c r="D108" s="844"/>
      <c r="E108" s="890"/>
    </row>
    <row r="109" spans="1:5" ht="60" x14ac:dyDescent="0.25">
      <c r="A109" s="34">
        <f>A108+0.001</f>
        <v>2.0989999999999891</v>
      </c>
      <c r="B109" s="145" t="s">
        <v>102</v>
      </c>
      <c r="C109" s="107" t="s">
        <v>869</v>
      </c>
      <c r="D109" s="857"/>
      <c r="E109" s="895"/>
    </row>
    <row r="110" spans="1:5" ht="25.5" x14ac:dyDescent="0.25">
      <c r="A110" s="34">
        <f>A109+0.001</f>
        <v>2.099999999999989</v>
      </c>
      <c r="B110" s="94" t="s">
        <v>102</v>
      </c>
      <c r="C110" s="112" t="s">
        <v>976</v>
      </c>
      <c r="D110" s="858"/>
      <c r="E110" s="896"/>
    </row>
    <row r="111" spans="1:5" ht="75" x14ac:dyDescent="0.25">
      <c r="A111" s="34">
        <f>A110+0.001</f>
        <v>2.1009999999999889</v>
      </c>
      <c r="B111" s="384" t="s">
        <v>102</v>
      </c>
      <c r="C111" s="104" t="s">
        <v>972</v>
      </c>
      <c r="D111" s="859"/>
      <c r="E111" s="892"/>
    </row>
    <row r="112" spans="1:5" ht="60" x14ac:dyDescent="0.25">
      <c r="A112" s="34">
        <f>A111+0.001</f>
        <v>2.1019999999999888</v>
      </c>
      <c r="B112" s="94" t="s">
        <v>102</v>
      </c>
      <c r="C112" s="104" t="s">
        <v>973</v>
      </c>
      <c r="D112" s="859"/>
      <c r="E112" s="892"/>
    </row>
    <row r="113" spans="1:5" ht="60" x14ac:dyDescent="0.25">
      <c r="A113" s="34">
        <f>A112+0.001</f>
        <v>2.1029999999999887</v>
      </c>
      <c r="B113" s="383" t="s">
        <v>102</v>
      </c>
      <c r="C113" s="104" t="s">
        <v>974</v>
      </c>
      <c r="D113" s="859"/>
      <c r="E113" s="892"/>
    </row>
    <row r="114" spans="1:5" ht="15.75" x14ac:dyDescent="0.25">
      <c r="A114" s="475" t="s">
        <v>870</v>
      </c>
      <c r="B114" s="476"/>
      <c r="C114" s="476"/>
      <c r="D114" s="476"/>
      <c r="E114" s="477"/>
    </row>
    <row r="115" spans="1:5" ht="25.5" x14ac:dyDescent="0.25">
      <c r="A115" s="88" t="s">
        <v>31</v>
      </c>
      <c r="B115" s="89" t="s">
        <v>32</v>
      </c>
      <c r="C115" s="90" t="s">
        <v>33</v>
      </c>
      <c r="D115" s="89" t="s">
        <v>169</v>
      </c>
      <c r="E115" s="91" t="s">
        <v>35</v>
      </c>
    </row>
    <row r="116" spans="1:5" ht="125.25" customHeight="1" x14ac:dyDescent="0.25">
      <c r="A116" s="380">
        <v>3.0009999999999999</v>
      </c>
      <c r="B116" s="92" t="s">
        <v>170</v>
      </c>
      <c r="C116" s="108" t="s">
        <v>962</v>
      </c>
      <c r="D116" s="844"/>
      <c r="E116" s="888"/>
    </row>
    <row r="117" spans="1:5" ht="30" x14ac:dyDescent="0.25">
      <c r="A117" s="34">
        <f>A116+0.001</f>
        <v>3.0019999999999998</v>
      </c>
      <c r="B117" s="94" t="s">
        <v>170</v>
      </c>
      <c r="C117" s="109" t="s">
        <v>104</v>
      </c>
      <c r="D117" s="844"/>
      <c r="E117" s="890"/>
    </row>
    <row r="118" spans="1:5" ht="153.75" customHeight="1" x14ac:dyDescent="0.25">
      <c r="A118" s="34">
        <f>A117+0.001</f>
        <v>3.0029999999999997</v>
      </c>
      <c r="B118" s="94" t="s">
        <v>170</v>
      </c>
      <c r="C118" s="110" t="s">
        <v>967</v>
      </c>
      <c r="D118" s="844"/>
      <c r="E118" s="890"/>
    </row>
    <row r="119" spans="1:5" ht="45" x14ac:dyDescent="0.25">
      <c r="A119" s="34">
        <f>A118+0.001</f>
        <v>3.0039999999999996</v>
      </c>
      <c r="B119" s="94" t="s">
        <v>170</v>
      </c>
      <c r="C119" s="110" t="s">
        <v>171</v>
      </c>
      <c r="D119" s="844"/>
      <c r="E119" s="890"/>
    </row>
    <row r="120" spans="1:5" ht="45" x14ac:dyDescent="0.25">
      <c r="A120" s="34">
        <f>A119+0.001</f>
        <v>3.0049999999999994</v>
      </c>
      <c r="B120" s="94" t="s">
        <v>170</v>
      </c>
      <c r="C120" s="1" t="s">
        <v>963</v>
      </c>
      <c r="D120" s="844"/>
      <c r="E120" s="894"/>
    </row>
    <row r="121" spans="1:5" ht="60" x14ac:dyDescent="0.25">
      <c r="A121" s="34">
        <f>A120+0.001</f>
        <v>3.0059999999999993</v>
      </c>
      <c r="B121" s="94" t="s">
        <v>170</v>
      </c>
      <c r="C121" s="107" t="s">
        <v>892</v>
      </c>
      <c r="D121" s="857"/>
      <c r="E121" s="206"/>
    </row>
    <row r="122" spans="1:5" ht="60" x14ac:dyDescent="0.25">
      <c r="A122" s="34">
        <f>+A121+0.001</f>
        <v>3.0069999999999992</v>
      </c>
      <c r="B122" s="94" t="s">
        <v>170</v>
      </c>
      <c r="C122" s="1" t="s">
        <v>595</v>
      </c>
      <c r="D122" s="844"/>
      <c r="E122" s="890"/>
    </row>
    <row r="123" spans="1:5" ht="45" x14ac:dyDescent="0.25">
      <c r="A123" s="34">
        <f>A122+0.001</f>
        <v>3.0079999999999991</v>
      </c>
      <c r="B123" s="94" t="s">
        <v>170</v>
      </c>
      <c r="C123" s="1" t="s">
        <v>875</v>
      </c>
      <c r="D123" s="844"/>
      <c r="E123" s="890"/>
    </row>
    <row r="124" spans="1:5" ht="36.75" customHeight="1" x14ac:dyDescent="0.25">
      <c r="A124" s="34">
        <f>A123+0.001</f>
        <v>3.008999999999999</v>
      </c>
      <c r="B124" s="94" t="s">
        <v>170</v>
      </c>
      <c r="C124" s="1" t="s">
        <v>596</v>
      </c>
      <c r="D124" s="844"/>
      <c r="E124" s="890"/>
    </row>
    <row r="125" spans="1:5" ht="45" x14ac:dyDescent="0.25">
      <c r="A125" s="34">
        <f t="shared" ref="A125:A132" si="2">+A124+0.001</f>
        <v>3.0099999999999989</v>
      </c>
      <c r="B125" s="94" t="s">
        <v>170</v>
      </c>
      <c r="C125" s="1" t="s">
        <v>172</v>
      </c>
      <c r="D125" s="844"/>
      <c r="E125" s="890"/>
    </row>
    <row r="126" spans="1:5" ht="25.5" x14ac:dyDescent="0.25">
      <c r="A126" s="34">
        <f t="shared" si="2"/>
        <v>3.0109999999999988</v>
      </c>
      <c r="B126" s="94" t="s">
        <v>170</v>
      </c>
      <c r="C126" s="103" t="s">
        <v>107</v>
      </c>
      <c r="D126" s="844"/>
      <c r="E126" s="890"/>
    </row>
    <row r="127" spans="1:5" ht="25.5" x14ac:dyDescent="0.25">
      <c r="A127" s="34">
        <f t="shared" si="2"/>
        <v>3.0119999999999987</v>
      </c>
      <c r="B127" s="94" t="s">
        <v>170</v>
      </c>
      <c r="C127" s="103" t="s">
        <v>173</v>
      </c>
      <c r="D127" s="844"/>
      <c r="E127" s="890"/>
    </row>
    <row r="128" spans="1:5" ht="25.5" x14ac:dyDescent="0.25">
      <c r="A128" s="34">
        <f t="shared" si="2"/>
        <v>3.0129999999999986</v>
      </c>
      <c r="B128" s="94" t="s">
        <v>170</v>
      </c>
      <c r="C128" s="103" t="s">
        <v>174</v>
      </c>
      <c r="D128" s="844"/>
      <c r="E128" s="890"/>
    </row>
    <row r="129" spans="1:5" ht="25.5" x14ac:dyDescent="0.25">
      <c r="A129" s="34">
        <f t="shared" si="2"/>
        <v>3.0139999999999985</v>
      </c>
      <c r="B129" s="94" t="s">
        <v>170</v>
      </c>
      <c r="C129" s="103" t="s">
        <v>175</v>
      </c>
      <c r="D129" s="844"/>
      <c r="E129" s="890"/>
    </row>
    <row r="130" spans="1:5" ht="25.5" x14ac:dyDescent="0.25">
      <c r="A130" s="34">
        <f t="shared" si="2"/>
        <v>3.0149999999999983</v>
      </c>
      <c r="B130" s="94" t="s">
        <v>170</v>
      </c>
      <c r="C130" s="103" t="s">
        <v>176</v>
      </c>
      <c r="D130" s="844"/>
      <c r="E130" s="890"/>
    </row>
    <row r="131" spans="1:5" ht="25.5" x14ac:dyDescent="0.25">
      <c r="A131" s="34">
        <f t="shared" si="2"/>
        <v>3.0159999999999982</v>
      </c>
      <c r="B131" s="94" t="s">
        <v>170</v>
      </c>
      <c r="C131" s="103" t="s">
        <v>177</v>
      </c>
      <c r="D131" s="844"/>
      <c r="E131" s="890"/>
    </row>
    <row r="132" spans="1:5" ht="30" x14ac:dyDescent="0.25">
      <c r="A132" s="34">
        <f t="shared" si="2"/>
        <v>3.0169999999999981</v>
      </c>
      <c r="B132" s="94" t="s">
        <v>170</v>
      </c>
      <c r="C132" s="104" t="s">
        <v>178</v>
      </c>
      <c r="D132" s="844"/>
      <c r="E132" s="890"/>
    </row>
    <row r="133" spans="1:5" ht="30" x14ac:dyDescent="0.25">
      <c r="A133" s="34">
        <f t="shared" ref="A133:A141" si="3">A132+0.001</f>
        <v>3.017999999999998</v>
      </c>
      <c r="B133" s="94" t="s">
        <v>170</v>
      </c>
      <c r="C133" s="104" t="s">
        <v>179</v>
      </c>
      <c r="D133" s="844"/>
      <c r="E133" s="890"/>
    </row>
    <row r="134" spans="1:5" s="82" customFormat="1" ht="25.5" customHeight="1" x14ac:dyDescent="0.25">
      <c r="A134" s="34">
        <f t="shared" si="3"/>
        <v>3.0189999999999979</v>
      </c>
      <c r="B134" s="94" t="s">
        <v>170</v>
      </c>
      <c r="C134" s="103" t="s">
        <v>180</v>
      </c>
      <c r="D134" s="844"/>
      <c r="E134" s="890"/>
    </row>
    <row r="135" spans="1:5" ht="25.5" x14ac:dyDescent="0.25">
      <c r="A135" s="34">
        <f t="shared" si="3"/>
        <v>3.0199999999999978</v>
      </c>
      <c r="B135" s="94" t="s">
        <v>170</v>
      </c>
      <c r="C135" s="103" t="s">
        <v>119</v>
      </c>
      <c r="D135" s="844"/>
      <c r="E135" s="890"/>
    </row>
    <row r="136" spans="1:5" ht="90" x14ac:dyDescent="0.25">
      <c r="A136" s="34">
        <f t="shared" si="3"/>
        <v>3.0209999999999977</v>
      </c>
      <c r="B136" s="94" t="s">
        <v>170</v>
      </c>
      <c r="C136" s="1" t="s">
        <v>887</v>
      </c>
      <c r="D136" s="844"/>
      <c r="E136" s="890"/>
    </row>
    <row r="137" spans="1:5" ht="45" x14ac:dyDescent="0.25">
      <c r="A137" s="34">
        <f t="shared" si="3"/>
        <v>3.0219999999999976</v>
      </c>
      <c r="B137" s="111" t="s">
        <v>170</v>
      </c>
      <c r="C137" s="112" t="s">
        <v>964</v>
      </c>
      <c r="D137" s="859"/>
      <c r="E137" s="893"/>
    </row>
    <row r="138" spans="1:5" ht="25.5" x14ac:dyDescent="0.25">
      <c r="A138" s="34">
        <f t="shared" si="3"/>
        <v>3.0229999999999975</v>
      </c>
      <c r="B138" s="111" t="s">
        <v>170</v>
      </c>
      <c r="C138" s="112" t="s">
        <v>975</v>
      </c>
      <c r="D138" s="859"/>
      <c r="E138" s="893"/>
    </row>
    <row r="139" spans="1:5" ht="75" x14ac:dyDescent="0.25">
      <c r="A139" s="34">
        <f t="shared" si="3"/>
        <v>3.0239999999999974</v>
      </c>
      <c r="B139" s="111" t="s">
        <v>170</v>
      </c>
      <c r="C139" s="104" t="s">
        <v>972</v>
      </c>
      <c r="D139" s="859"/>
      <c r="E139" s="893"/>
    </row>
    <row r="140" spans="1:5" ht="60" x14ac:dyDescent="0.25">
      <c r="A140" s="34">
        <f t="shared" si="3"/>
        <v>3.0249999999999972</v>
      </c>
      <c r="B140" s="111" t="s">
        <v>170</v>
      </c>
      <c r="C140" s="104" t="s">
        <v>973</v>
      </c>
      <c r="D140" s="859"/>
      <c r="E140" s="893"/>
    </row>
    <row r="141" spans="1:5" ht="60" x14ac:dyDescent="0.25">
      <c r="A141" s="34">
        <f t="shared" si="3"/>
        <v>3.0259999999999971</v>
      </c>
      <c r="B141" s="111" t="s">
        <v>170</v>
      </c>
      <c r="C141" s="104" t="s">
        <v>974</v>
      </c>
      <c r="D141" s="859"/>
      <c r="E141" s="893"/>
    </row>
    <row r="142" spans="1:5" ht="15.75" x14ac:dyDescent="0.25">
      <c r="A142" s="463" t="s">
        <v>852</v>
      </c>
      <c r="B142" s="464"/>
      <c r="C142" s="464"/>
      <c r="D142" s="464"/>
      <c r="E142" s="465"/>
    </row>
    <row r="143" spans="1:5" ht="25.5" x14ac:dyDescent="0.25">
      <c r="A143" s="88" t="s">
        <v>31</v>
      </c>
      <c r="B143" s="89" t="s">
        <v>32</v>
      </c>
      <c r="C143" s="90" t="s">
        <v>33</v>
      </c>
      <c r="D143" s="89" t="s">
        <v>34</v>
      </c>
      <c r="E143" s="91" t="s">
        <v>35</v>
      </c>
    </row>
    <row r="144" spans="1:5" ht="79.5" customHeight="1" x14ac:dyDescent="0.25">
      <c r="A144" s="380">
        <v>4.0010000000000003</v>
      </c>
      <c r="B144" s="92" t="s">
        <v>181</v>
      </c>
      <c r="C144" s="93" t="s">
        <v>876</v>
      </c>
      <c r="D144" s="844"/>
      <c r="E144" s="888"/>
    </row>
    <row r="145" spans="1:5" ht="45" x14ac:dyDescent="0.25">
      <c r="A145" s="34">
        <f>+A144+0.001</f>
        <v>4.0020000000000007</v>
      </c>
      <c r="B145" s="94" t="s">
        <v>181</v>
      </c>
      <c r="C145" s="31" t="s">
        <v>182</v>
      </c>
      <c r="D145" s="844"/>
      <c r="E145" s="890"/>
    </row>
    <row r="146" spans="1:5" ht="30" x14ac:dyDescent="0.25">
      <c r="A146" s="34">
        <f>A145+0.001</f>
        <v>4.003000000000001</v>
      </c>
      <c r="B146" s="94" t="s">
        <v>181</v>
      </c>
      <c r="C146" s="1" t="s">
        <v>104</v>
      </c>
      <c r="D146" s="844"/>
      <c r="E146" s="890"/>
    </row>
    <row r="147" spans="1:5" ht="167.25" customHeight="1" x14ac:dyDescent="0.25">
      <c r="A147" s="34">
        <f>A146+0.001</f>
        <v>4.0040000000000013</v>
      </c>
      <c r="B147" s="94" t="s">
        <v>181</v>
      </c>
      <c r="C147" s="104" t="s">
        <v>888</v>
      </c>
      <c r="D147" s="844"/>
      <c r="E147" s="890"/>
    </row>
    <row r="148" spans="1:5" ht="45" x14ac:dyDescent="0.25">
      <c r="A148" s="34">
        <f>A147+0.001</f>
        <v>4.0050000000000017</v>
      </c>
      <c r="B148" s="94" t="s">
        <v>181</v>
      </c>
      <c r="C148" s="104" t="s">
        <v>183</v>
      </c>
      <c r="D148" s="844"/>
      <c r="E148" s="890"/>
    </row>
    <row r="149" spans="1:5" ht="75" x14ac:dyDescent="0.25">
      <c r="A149" s="34">
        <f>A148+0.001</f>
        <v>4.006000000000002</v>
      </c>
      <c r="B149" s="94" t="s">
        <v>181</v>
      </c>
      <c r="C149" s="33" t="s">
        <v>738</v>
      </c>
      <c r="D149" s="844"/>
      <c r="E149" s="890"/>
    </row>
    <row r="150" spans="1:5" ht="60" x14ac:dyDescent="0.25">
      <c r="A150" s="34">
        <f>+A149+0.001</f>
        <v>4.0070000000000023</v>
      </c>
      <c r="B150" s="94" t="s">
        <v>181</v>
      </c>
      <c r="C150" s="107" t="s">
        <v>877</v>
      </c>
      <c r="D150" s="857"/>
      <c r="E150" s="206"/>
    </row>
    <row r="151" spans="1:5" ht="60" x14ac:dyDescent="0.25">
      <c r="A151" s="34">
        <f>+A150+0.001</f>
        <v>4.0080000000000027</v>
      </c>
      <c r="B151" s="94" t="s">
        <v>181</v>
      </c>
      <c r="C151" s="33" t="s">
        <v>597</v>
      </c>
      <c r="D151" s="844"/>
      <c r="E151" s="890"/>
    </row>
    <row r="152" spans="1:5" ht="45" x14ac:dyDescent="0.25">
      <c r="A152" s="34">
        <f>+A151+0.001</f>
        <v>4.009000000000003</v>
      </c>
      <c r="B152" s="94" t="s">
        <v>181</v>
      </c>
      <c r="C152" s="33" t="s">
        <v>598</v>
      </c>
      <c r="D152" s="844"/>
      <c r="E152" s="890"/>
    </row>
    <row r="153" spans="1:5" ht="30" x14ac:dyDescent="0.25">
      <c r="A153" s="34">
        <f t="shared" ref="A153:A165" si="4">A152+0.001</f>
        <v>4.0100000000000033</v>
      </c>
      <c r="B153" s="94" t="s">
        <v>181</v>
      </c>
      <c r="C153" s="31" t="s">
        <v>599</v>
      </c>
      <c r="D153" s="844"/>
      <c r="E153" s="890"/>
    </row>
    <row r="154" spans="1:5" ht="90" x14ac:dyDescent="0.25">
      <c r="A154" s="34">
        <f t="shared" si="4"/>
        <v>4.0110000000000037</v>
      </c>
      <c r="B154" s="94" t="s">
        <v>181</v>
      </c>
      <c r="C154" s="31" t="s">
        <v>878</v>
      </c>
      <c r="D154" s="844"/>
      <c r="E154" s="890"/>
    </row>
    <row r="155" spans="1:5" ht="25.5" x14ac:dyDescent="0.25">
      <c r="A155" s="34">
        <f t="shared" si="4"/>
        <v>4.012000000000004</v>
      </c>
      <c r="B155" s="94" t="s">
        <v>181</v>
      </c>
      <c r="C155" s="113" t="s">
        <v>107</v>
      </c>
      <c r="D155" s="844"/>
      <c r="E155" s="890"/>
    </row>
    <row r="156" spans="1:5" s="82" customFormat="1" ht="20.100000000000001" customHeight="1" x14ac:dyDescent="0.25">
      <c r="A156" s="34">
        <f t="shared" si="4"/>
        <v>4.0130000000000043</v>
      </c>
      <c r="B156" s="94" t="s">
        <v>181</v>
      </c>
      <c r="C156" s="113" t="s">
        <v>173</v>
      </c>
      <c r="D156" s="844"/>
      <c r="E156" s="890"/>
    </row>
    <row r="157" spans="1:5" s="82" customFormat="1" ht="25.5" customHeight="1" x14ac:dyDescent="0.25">
      <c r="A157" s="34">
        <f t="shared" si="4"/>
        <v>4.0140000000000047</v>
      </c>
      <c r="B157" s="94" t="s">
        <v>181</v>
      </c>
      <c r="C157" s="113" t="s">
        <v>184</v>
      </c>
      <c r="D157" s="844"/>
      <c r="E157" s="890"/>
    </row>
    <row r="158" spans="1:5" ht="25.5" x14ac:dyDescent="0.25">
      <c r="A158" s="34">
        <f t="shared" si="4"/>
        <v>4.015000000000005</v>
      </c>
      <c r="B158" s="94" t="s">
        <v>181</v>
      </c>
      <c r="C158" s="113" t="s">
        <v>185</v>
      </c>
      <c r="D158" s="844"/>
      <c r="E158" s="890"/>
    </row>
    <row r="159" spans="1:5" s="82" customFormat="1" ht="20.100000000000001" customHeight="1" x14ac:dyDescent="0.25">
      <c r="A159" s="34">
        <f t="shared" si="4"/>
        <v>4.0160000000000053</v>
      </c>
      <c r="B159" s="94" t="s">
        <v>181</v>
      </c>
      <c r="C159" s="113" t="s">
        <v>186</v>
      </c>
      <c r="D159" s="844"/>
      <c r="E159" s="890"/>
    </row>
    <row r="160" spans="1:5" s="82" customFormat="1" ht="25.5" customHeight="1" x14ac:dyDescent="0.25">
      <c r="A160" s="34">
        <f t="shared" si="4"/>
        <v>4.0170000000000057</v>
      </c>
      <c r="B160" s="94" t="s">
        <v>181</v>
      </c>
      <c r="C160" s="113" t="s">
        <v>187</v>
      </c>
      <c r="D160" s="844"/>
      <c r="E160" s="890"/>
    </row>
    <row r="161" spans="1:5" ht="25.5" x14ac:dyDescent="0.25">
      <c r="A161" s="34">
        <f t="shared" si="4"/>
        <v>4.018000000000006</v>
      </c>
      <c r="B161" s="94" t="s">
        <v>181</v>
      </c>
      <c r="C161" s="113" t="s">
        <v>188</v>
      </c>
      <c r="D161" s="844"/>
      <c r="E161" s="890"/>
    </row>
    <row r="162" spans="1:5" ht="25.5" x14ac:dyDescent="0.25">
      <c r="A162" s="34">
        <f t="shared" si="4"/>
        <v>4.0190000000000063</v>
      </c>
      <c r="B162" s="94" t="s">
        <v>181</v>
      </c>
      <c r="C162" s="113" t="s">
        <v>189</v>
      </c>
      <c r="D162" s="844"/>
      <c r="E162" s="890"/>
    </row>
    <row r="163" spans="1:5" ht="25.5" x14ac:dyDescent="0.25">
      <c r="A163" s="34">
        <f t="shared" si="4"/>
        <v>4.0200000000000067</v>
      </c>
      <c r="B163" s="94" t="s">
        <v>181</v>
      </c>
      <c r="C163" s="113" t="s">
        <v>190</v>
      </c>
      <c r="D163" s="844"/>
      <c r="E163" s="890"/>
    </row>
    <row r="164" spans="1:5" ht="30" x14ac:dyDescent="0.25">
      <c r="A164" s="34">
        <f t="shared" si="4"/>
        <v>4.021000000000007</v>
      </c>
      <c r="B164" s="94" t="s">
        <v>181</v>
      </c>
      <c r="C164" s="114" t="s">
        <v>191</v>
      </c>
      <c r="D164" s="844"/>
      <c r="E164" s="890"/>
    </row>
    <row r="165" spans="1:5" ht="25.5" x14ac:dyDescent="0.25">
      <c r="A165" s="55">
        <f t="shared" si="4"/>
        <v>4.0220000000000073</v>
      </c>
      <c r="B165" s="115" t="s">
        <v>181</v>
      </c>
      <c r="C165" s="116" t="s">
        <v>119</v>
      </c>
      <c r="D165" s="844"/>
      <c r="E165" s="891"/>
    </row>
    <row r="166" spans="1:5" ht="63" customHeight="1" x14ac:dyDescent="0.25">
      <c r="A166" s="460" t="s">
        <v>853</v>
      </c>
      <c r="B166" s="461"/>
      <c r="C166" s="461"/>
      <c r="D166" s="461"/>
      <c r="E166" s="462"/>
    </row>
    <row r="167" spans="1:5" ht="25.5" x14ac:dyDescent="0.25">
      <c r="A167" s="117" t="s">
        <v>31</v>
      </c>
      <c r="B167" s="118" t="s">
        <v>32</v>
      </c>
      <c r="C167" s="119" t="s">
        <v>33</v>
      </c>
      <c r="D167" s="118" t="s">
        <v>34</v>
      </c>
      <c r="E167" s="120" t="s">
        <v>35</v>
      </c>
    </row>
    <row r="168" spans="1:5" ht="78" customHeight="1" x14ac:dyDescent="0.25">
      <c r="A168" s="381">
        <v>5.0010000000000003</v>
      </c>
      <c r="B168" s="121" t="s">
        <v>192</v>
      </c>
      <c r="C168" s="122" t="s">
        <v>600</v>
      </c>
      <c r="D168" s="860"/>
      <c r="E168" s="887"/>
    </row>
    <row r="169" spans="1:5" ht="15.75" x14ac:dyDescent="0.25">
      <c r="A169" s="463" t="s">
        <v>879</v>
      </c>
      <c r="B169" s="464"/>
      <c r="C169" s="464"/>
      <c r="D169" s="464"/>
      <c r="E169" s="465"/>
    </row>
    <row r="170" spans="1:5" ht="25.5" x14ac:dyDescent="0.25">
      <c r="A170" s="117" t="s">
        <v>31</v>
      </c>
      <c r="B170" s="118" t="s">
        <v>32</v>
      </c>
      <c r="C170" s="119" t="s">
        <v>33</v>
      </c>
      <c r="D170" s="118" t="s">
        <v>34</v>
      </c>
      <c r="E170" s="120" t="s">
        <v>35</v>
      </c>
    </row>
    <row r="171" spans="1:5" ht="60" x14ac:dyDescent="0.25">
      <c r="A171" s="380">
        <v>6.0010000000000003</v>
      </c>
      <c r="B171" s="92" t="s">
        <v>193</v>
      </c>
      <c r="C171" s="123" t="s">
        <v>880</v>
      </c>
      <c r="D171" s="855"/>
      <c r="E171" s="888"/>
    </row>
    <row r="172" spans="1:5" ht="111" customHeight="1" x14ac:dyDescent="0.25">
      <c r="A172" s="34">
        <f t="shared" ref="A172:A178" si="5">A171+0.001</f>
        <v>6.0020000000000007</v>
      </c>
      <c r="B172" s="94" t="s">
        <v>193</v>
      </c>
      <c r="C172" s="107" t="s">
        <v>889</v>
      </c>
      <c r="D172" s="861"/>
      <c r="E172" s="886"/>
    </row>
    <row r="173" spans="1:5" ht="93.75" customHeight="1" x14ac:dyDescent="0.25">
      <c r="A173" s="34">
        <f t="shared" si="5"/>
        <v>6.003000000000001</v>
      </c>
      <c r="B173" s="94" t="s">
        <v>193</v>
      </c>
      <c r="C173" s="124" t="s">
        <v>881</v>
      </c>
      <c r="D173" s="844"/>
      <c r="E173" s="890"/>
    </row>
    <row r="174" spans="1:5" ht="45" x14ac:dyDescent="0.25">
      <c r="A174" s="34">
        <f t="shared" si="5"/>
        <v>6.0040000000000013</v>
      </c>
      <c r="B174" s="94" t="s">
        <v>193</v>
      </c>
      <c r="C174" s="125" t="s">
        <v>601</v>
      </c>
      <c r="D174" s="844"/>
      <c r="E174" s="890"/>
    </row>
    <row r="175" spans="1:5" ht="60" x14ac:dyDescent="0.25">
      <c r="A175" s="34">
        <f t="shared" si="5"/>
        <v>6.0050000000000017</v>
      </c>
      <c r="B175" s="94" t="s">
        <v>193</v>
      </c>
      <c r="C175" s="1" t="s">
        <v>1019</v>
      </c>
      <c r="D175" s="844"/>
      <c r="E175" s="885"/>
    </row>
    <row r="176" spans="1:5" ht="90" x14ac:dyDescent="0.25">
      <c r="A176" s="34">
        <f t="shared" si="5"/>
        <v>6.006000000000002</v>
      </c>
      <c r="B176" s="94" t="s">
        <v>193</v>
      </c>
      <c r="C176" s="105" t="s">
        <v>882</v>
      </c>
      <c r="D176" s="844"/>
      <c r="E176" s="890"/>
    </row>
    <row r="177" spans="1:5" ht="124.5" customHeight="1" x14ac:dyDescent="0.25">
      <c r="A177" s="34">
        <f t="shared" si="5"/>
        <v>6.0070000000000023</v>
      </c>
      <c r="B177" s="94" t="s">
        <v>193</v>
      </c>
      <c r="C177" s="1" t="s">
        <v>194</v>
      </c>
      <c r="D177" s="844"/>
      <c r="E177" s="890"/>
    </row>
    <row r="178" spans="1:5" ht="45.75" thickBot="1" x14ac:dyDescent="0.3">
      <c r="A178" s="126">
        <f t="shared" si="5"/>
        <v>6.0080000000000027</v>
      </c>
      <c r="B178" s="127" t="s">
        <v>193</v>
      </c>
      <c r="C178" s="128" t="s">
        <v>195</v>
      </c>
      <c r="D178" s="862"/>
      <c r="E178" s="889"/>
    </row>
    <row r="179" spans="1:5" x14ac:dyDescent="0.25">
      <c r="C179" s="130"/>
    </row>
    <row r="180" spans="1:5" x14ac:dyDescent="0.25">
      <c r="C180" s="130"/>
    </row>
    <row r="181" spans="1:5" x14ac:dyDescent="0.25">
      <c r="C181" s="131"/>
    </row>
    <row r="182" spans="1:5" x14ac:dyDescent="0.25">
      <c r="C182" s="131"/>
    </row>
    <row r="183" spans="1:5" x14ac:dyDescent="0.25">
      <c r="A183" s="2"/>
      <c r="B183" s="2"/>
      <c r="C183" s="131"/>
    </row>
    <row r="184" spans="1:5" x14ac:dyDescent="0.25">
      <c r="A184" s="2"/>
      <c r="B184" s="2"/>
      <c r="C184" s="131"/>
    </row>
    <row r="185" spans="1:5" x14ac:dyDescent="0.25">
      <c r="A185" s="2"/>
      <c r="B185" s="2"/>
      <c r="C185" s="130"/>
    </row>
    <row r="186" spans="1:5" x14ac:dyDescent="0.25">
      <c r="A186" s="2"/>
      <c r="B186" s="2"/>
      <c r="C186" s="130"/>
    </row>
    <row r="187" spans="1:5" x14ac:dyDescent="0.25">
      <c r="A187" s="2"/>
      <c r="B187" s="2"/>
      <c r="C187" s="130"/>
    </row>
    <row r="188" spans="1:5" x14ac:dyDescent="0.25">
      <c r="A188" s="2"/>
      <c r="B188" s="2"/>
      <c r="C188" s="132"/>
    </row>
    <row r="189" spans="1:5" x14ac:dyDescent="0.25">
      <c r="A189" s="2"/>
      <c r="B189" s="2"/>
      <c r="C189" s="130"/>
    </row>
    <row r="190" spans="1:5" x14ac:dyDescent="0.25">
      <c r="A190" s="2"/>
      <c r="B190" s="2"/>
      <c r="C190" s="130"/>
    </row>
    <row r="191" spans="1:5" x14ac:dyDescent="0.25">
      <c r="A191" s="2"/>
      <c r="B191" s="2"/>
      <c r="C191" s="130"/>
    </row>
    <row r="192" spans="1:5" x14ac:dyDescent="0.25">
      <c r="A192" s="2"/>
      <c r="B192" s="2"/>
      <c r="C192" s="130"/>
    </row>
    <row r="193" spans="1:3" x14ac:dyDescent="0.25">
      <c r="A193" s="2"/>
      <c r="B193" s="2"/>
      <c r="C193" s="130"/>
    </row>
    <row r="194" spans="1:3" x14ac:dyDescent="0.25">
      <c r="A194" s="2"/>
      <c r="B194" s="2"/>
      <c r="C194" s="130"/>
    </row>
    <row r="195" spans="1:3" x14ac:dyDescent="0.25">
      <c r="A195" s="2"/>
      <c r="B195" s="2"/>
      <c r="C195" s="130"/>
    </row>
    <row r="196" spans="1:3" x14ac:dyDescent="0.25">
      <c r="A196" s="2"/>
      <c r="B196" s="2"/>
      <c r="C196" s="131"/>
    </row>
    <row r="197" spans="1:3" x14ac:dyDescent="0.25">
      <c r="A197" s="2"/>
      <c r="B197" s="2"/>
      <c r="C197" s="131"/>
    </row>
    <row r="198" spans="1:3" x14ac:dyDescent="0.25">
      <c r="A198" s="2"/>
      <c r="B198" s="2"/>
      <c r="C198" s="131"/>
    </row>
    <row r="199" spans="1:3" x14ac:dyDescent="0.25">
      <c r="A199" s="2"/>
      <c r="B199" s="2"/>
      <c r="C199" s="131"/>
    </row>
    <row r="200" spans="1:3" x14ac:dyDescent="0.25">
      <c r="A200" s="2"/>
      <c r="B200" s="2"/>
      <c r="C200" s="131"/>
    </row>
    <row r="201" spans="1:3" x14ac:dyDescent="0.25">
      <c r="A201" s="2"/>
      <c r="B201" s="2"/>
      <c r="C201" s="131"/>
    </row>
    <row r="202" spans="1:3" x14ac:dyDescent="0.25">
      <c r="A202" s="2"/>
      <c r="B202" s="2"/>
      <c r="C202" s="130"/>
    </row>
    <row r="203" spans="1:3" x14ac:dyDescent="0.25">
      <c r="A203" s="2"/>
      <c r="B203" s="2"/>
      <c r="C203" s="130"/>
    </row>
    <row r="204" spans="1:3" x14ac:dyDescent="0.25">
      <c r="A204" s="2"/>
      <c r="B204" s="2"/>
      <c r="C204" s="130"/>
    </row>
    <row r="205" spans="1:3" x14ac:dyDescent="0.25">
      <c r="A205" s="2"/>
      <c r="B205" s="2"/>
      <c r="C205" s="130"/>
    </row>
    <row r="206" spans="1:3" x14ac:dyDescent="0.25">
      <c r="A206" s="2"/>
      <c r="B206" s="2"/>
      <c r="C206" s="130"/>
    </row>
    <row r="207" spans="1:3" x14ac:dyDescent="0.25">
      <c r="A207" s="2"/>
      <c r="B207" s="2"/>
      <c r="C207" s="130"/>
    </row>
    <row r="208" spans="1:3" x14ac:dyDescent="0.25">
      <c r="A208" s="2"/>
      <c r="B208" s="2"/>
      <c r="C208" s="130"/>
    </row>
    <row r="209" spans="1:3" x14ac:dyDescent="0.25">
      <c r="A209" s="2"/>
      <c r="B209" s="2"/>
      <c r="C209" s="130"/>
    </row>
    <row r="210" spans="1:3" x14ac:dyDescent="0.25">
      <c r="A210" s="2"/>
      <c r="B210" s="2"/>
      <c r="C210" s="130"/>
    </row>
    <row r="211" spans="1:3" x14ac:dyDescent="0.25">
      <c r="A211" s="2"/>
      <c r="B211" s="2"/>
      <c r="C211" s="130"/>
    </row>
    <row r="212" spans="1:3" x14ac:dyDescent="0.25">
      <c r="A212" s="2"/>
      <c r="B212" s="2"/>
      <c r="C212" s="130"/>
    </row>
    <row r="213" spans="1:3" x14ac:dyDescent="0.25">
      <c r="A213" s="2"/>
      <c r="B213" s="2"/>
      <c r="C213" s="130"/>
    </row>
    <row r="214" spans="1:3" x14ac:dyDescent="0.25">
      <c r="A214" s="2"/>
      <c r="B214" s="2"/>
      <c r="C214" s="130"/>
    </row>
    <row r="215" spans="1:3" x14ac:dyDescent="0.25">
      <c r="A215" s="2"/>
      <c r="B215" s="2"/>
      <c r="C215" s="130"/>
    </row>
    <row r="216" spans="1:3" x14ac:dyDescent="0.25">
      <c r="A216" s="2"/>
      <c r="B216" s="2"/>
      <c r="C216" s="130"/>
    </row>
    <row r="217" spans="1:3" x14ac:dyDescent="0.25">
      <c r="A217" s="2"/>
      <c r="B217" s="2"/>
      <c r="C217" s="130"/>
    </row>
    <row r="218" spans="1:3" x14ac:dyDescent="0.25">
      <c r="A218" s="2"/>
      <c r="B218" s="2"/>
      <c r="C218" s="130"/>
    </row>
    <row r="219" spans="1:3" x14ac:dyDescent="0.25">
      <c r="A219" s="2"/>
      <c r="B219" s="2"/>
      <c r="C219" s="130"/>
    </row>
    <row r="220" spans="1:3" x14ac:dyDescent="0.25">
      <c r="A220" s="2"/>
      <c r="B220" s="2"/>
      <c r="C220" s="131"/>
    </row>
    <row r="221" spans="1:3" x14ac:dyDescent="0.25">
      <c r="A221" s="2"/>
      <c r="B221" s="2"/>
      <c r="C221" s="131"/>
    </row>
    <row r="222" spans="1:3" x14ac:dyDescent="0.25">
      <c r="A222" s="2"/>
      <c r="B222" s="2"/>
      <c r="C222" s="131"/>
    </row>
    <row r="223" spans="1:3" x14ac:dyDescent="0.25">
      <c r="A223" s="2"/>
      <c r="B223" s="2"/>
      <c r="C223" s="130"/>
    </row>
    <row r="224" spans="1:3" x14ac:dyDescent="0.25">
      <c r="A224" s="2"/>
      <c r="B224" s="2"/>
      <c r="C224" s="130"/>
    </row>
    <row r="225" spans="1:3" x14ac:dyDescent="0.25">
      <c r="A225" s="2"/>
      <c r="B225" s="2"/>
      <c r="C225" s="133"/>
    </row>
    <row r="226" spans="1:3" x14ac:dyDescent="0.25">
      <c r="A226" s="2"/>
      <c r="B226" s="2"/>
      <c r="C226" s="133"/>
    </row>
    <row r="227" spans="1:3" x14ac:dyDescent="0.25">
      <c r="A227" s="2"/>
      <c r="B227" s="2"/>
      <c r="C227" s="133"/>
    </row>
    <row r="228" spans="1:3" x14ac:dyDescent="0.25">
      <c r="A228" s="2"/>
      <c r="B228" s="2"/>
      <c r="C228" s="130"/>
    </row>
    <row r="229" spans="1:3" x14ac:dyDescent="0.25">
      <c r="A229" s="2"/>
      <c r="B229" s="2"/>
      <c r="C229" s="130"/>
    </row>
    <row r="230" spans="1:3" x14ac:dyDescent="0.25">
      <c r="A230" s="2"/>
      <c r="B230" s="2"/>
      <c r="C230" s="130"/>
    </row>
    <row r="231" spans="1:3" x14ac:dyDescent="0.25">
      <c r="A231" s="2"/>
      <c r="B231" s="2"/>
      <c r="C231" s="130"/>
    </row>
    <row r="232" spans="1:3" x14ac:dyDescent="0.25">
      <c r="A232" s="2"/>
      <c r="B232" s="2"/>
      <c r="C232" s="130"/>
    </row>
    <row r="233" spans="1:3" x14ac:dyDescent="0.25">
      <c r="A233" s="2"/>
      <c r="B233" s="2"/>
      <c r="C233" s="130"/>
    </row>
    <row r="234" spans="1:3" x14ac:dyDescent="0.25">
      <c r="A234" s="2"/>
      <c r="B234" s="2"/>
      <c r="C234" s="130"/>
    </row>
    <row r="235" spans="1:3" x14ac:dyDescent="0.25">
      <c r="A235" s="2"/>
      <c r="B235" s="2"/>
      <c r="C235" s="133"/>
    </row>
    <row r="236" spans="1:3" x14ac:dyDescent="0.25">
      <c r="A236" s="2"/>
      <c r="B236" s="2"/>
      <c r="C236" s="133"/>
    </row>
    <row r="237" spans="1:3" x14ac:dyDescent="0.25">
      <c r="A237" s="2"/>
      <c r="B237" s="2"/>
      <c r="C237" s="130"/>
    </row>
    <row r="238" spans="1:3" x14ac:dyDescent="0.25">
      <c r="A238" s="2"/>
      <c r="B238" s="2"/>
      <c r="C238" s="130"/>
    </row>
    <row r="239" spans="1:3" x14ac:dyDescent="0.25">
      <c r="A239" s="2"/>
      <c r="B239" s="2"/>
      <c r="C239" s="130"/>
    </row>
    <row r="240" spans="1:3" x14ac:dyDescent="0.25">
      <c r="A240" s="2"/>
      <c r="B240" s="2"/>
      <c r="C240" s="130"/>
    </row>
    <row r="241" spans="1:3" x14ac:dyDescent="0.25">
      <c r="A241" s="2"/>
      <c r="B241" s="2"/>
      <c r="C241" s="130"/>
    </row>
    <row r="242" spans="1:3" x14ac:dyDescent="0.25">
      <c r="A242" s="2"/>
      <c r="B242" s="2"/>
      <c r="C242" s="131"/>
    </row>
    <row r="243" spans="1:3" x14ac:dyDescent="0.25">
      <c r="A243" s="2"/>
      <c r="B243" s="2"/>
      <c r="C243" s="131"/>
    </row>
    <row r="244" spans="1:3" x14ac:dyDescent="0.25">
      <c r="A244" s="2"/>
      <c r="B244" s="2"/>
      <c r="C244" s="131"/>
    </row>
    <row r="245" spans="1:3" x14ac:dyDescent="0.25">
      <c r="A245" s="2"/>
      <c r="B245" s="2"/>
      <c r="C245" s="131"/>
    </row>
    <row r="246" spans="1:3" x14ac:dyDescent="0.25">
      <c r="A246" s="2"/>
      <c r="B246" s="2"/>
      <c r="C246" s="131"/>
    </row>
    <row r="247" spans="1:3" x14ac:dyDescent="0.25">
      <c r="A247" s="2"/>
      <c r="B247" s="2"/>
      <c r="C247" s="131"/>
    </row>
    <row r="248" spans="1:3" x14ac:dyDescent="0.25">
      <c r="A248" s="2"/>
      <c r="B248" s="2"/>
      <c r="C248" s="131"/>
    </row>
    <row r="249" spans="1:3" x14ac:dyDescent="0.25">
      <c r="A249" s="2"/>
      <c r="B249" s="2"/>
      <c r="C249" s="131"/>
    </row>
    <row r="250" spans="1:3" x14ac:dyDescent="0.25">
      <c r="A250" s="2"/>
      <c r="B250" s="2"/>
      <c r="C250" s="131"/>
    </row>
    <row r="251" spans="1:3" x14ac:dyDescent="0.25">
      <c r="A251" s="2"/>
      <c r="B251" s="2"/>
      <c r="C251" s="131"/>
    </row>
    <row r="252" spans="1:3" x14ac:dyDescent="0.25">
      <c r="A252" s="2"/>
      <c r="B252" s="2"/>
      <c r="C252" s="131"/>
    </row>
    <row r="253" spans="1:3" x14ac:dyDescent="0.25">
      <c r="A253" s="2"/>
      <c r="B253" s="2"/>
      <c r="C253" s="131"/>
    </row>
    <row r="254" spans="1:3" x14ac:dyDescent="0.25">
      <c r="A254" s="2"/>
      <c r="B254" s="2"/>
      <c r="C254" s="131"/>
    </row>
    <row r="255" spans="1:3" x14ac:dyDescent="0.25">
      <c r="A255" s="2"/>
      <c r="B255" s="2"/>
      <c r="C255" s="131"/>
    </row>
    <row r="256" spans="1:3" x14ac:dyDescent="0.25">
      <c r="A256" s="2"/>
      <c r="B256" s="2"/>
      <c r="C256" s="131"/>
    </row>
    <row r="257" spans="1:3" x14ac:dyDescent="0.25">
      <c r="A257" s="2"/>
      <c r="B257" s="2"/>
      <c r="C257" s="131"/>
    </row>
    <row r="258" spans="1:3" x14ac:dyDescent="0.25">
      <c r="A258" s="2"/>
      <c r="B258" s="2"/>
      <c r="C258" s="131"/>
    </row>
    <row r="259" spans="1:3" x14ac:dyDescent="0.25">
      <c r="A259" s="2"/>
      <c r="B259" s="2"/>
      <c r="C259" s="131"/>
    </row>
    <row r="260" spans="1:3" x14ac:dyDescent="0.25">
      <c r="A260" s="2"/>
      <c r="B260" s="2"/>
      <c r="C260" s="131"/>
    </row>
    <row r="261" spans="1:3" x14ac:dyDescent="0.25">
      <c r="A261" s="2"/>
      <c r="B261" s="2"/>
      <c r="C261" s="131"/>
    </row>
    <row r="262" spans="1:3" x14ac:dyDescent="0.25">
      <c r="A262" s="2"/>
      <c r="B262" s="2"/>
      <c r="C262" s="131"/>
    </row>
    <row r="263" spans="1:3" x14ac:dyDescent="0.25">
      <c r="A263" s="2"/>
      <c r="B263" s="2"/>
      <c r="C263" s="131"/>
    </row>
    <row r="264" spans="1:3" x14ac:dyDescent="0.25">
      <c r="A264" s="2"/>
      <c r="B264" s="2"/>
      <c r="C264" s="131"/>
    </row>
    <row r="265" spans="1:3" x14ac:dyDescent="0.25">
      <c r="A265" s="2"/>
      <c r="B265" s="2"/>
      <c r="C265" s="130"/>
    </row>
    <row r="266" spans="1:3" x14ac:dyDescent="0.25">
      <c r="A266" s="2"/>
      <c r="B266" s="2"/>
      <c r="C266" s="130"/>
    </row>
    <row r="267" spans="1:3" x14ac:dyDescent="0.25">
      <c r="A267" s="2"/>
      <c r="B267" s="2"/>
      <c r="C267" s="131"/>
    </row>
    <row r="268" spans="1:3" x14ac:dyDescent="0.25">
      <c r="A268" s="2"/>
      <c r="B268" s="2"/>
      <c r="C268" s="131"/>
    </row>
    <row r="269" spans="1:3" x14ac:dyDescent="0.25">
      <c r="A269" s="2"/>
      <c r="B269" s="2"/>
      <c r="C269" s="131"/>
    </row>
    <row r="270" spans="1:3" x14ac:dyDescent="0.25">
      <c r="A270" s="2"/>
      <c r="B270" s="2"/>
      <c r="C270" s="131"/>
    </row>
    <row r="271" spans="1:3" x14ac:dyDescent="0.25">
      <c r="A271" s="2"/>
      <c r="B271" s="2"/>
      <c r="C271" s="131"/>
    </row>
    <row r="272" spans="1:3" x14ac:dyDescent="0.25">
      <c r="A272" s="2"/>
      <c r="B272" s="2"/>
      <c r="C272" s="131"/>
    </row>
    <row r="273" spans="1:3" x14ac:dyDescent="0.25">
      <c r="A273" s="2"/>
      <c r="B273" s="2"/>
      <c r="C273" s="131"/>
    </row>
    <row r="274" spans="1:3" x14ac:dyDescent="0.25">
      <c r="A274" s="2"/>
      <c r="B274" s="2"/>
      <c r="C274" s="131"/>
    </row>
    <row r="275" spans="1:3" x14ac:dyDescent="0.25">
      <c r="A275" s="2"/>
      <c r="B275" s="2"/>
      <c r="C275" s="131"/>
    </row>
    <row r="276" spans="1:3" x14ac:dyDescent="0.25">
      <c r="A276" s="2"/>
      <c r="B276" s="2"/>
      <c r="C276" s="131"/>
    </row>
    <row r="277" spans="1:3" x14ac:dyDescent="0.25">
      <c r="A277" s="2"/>
      <c r="B277" s="2"/>
      <c r="C277" s="131"/>
    </row>
    <row r="278" spans="1:3" x14ac:dyDescent="0.25">
      <c r="A278" s="2"/>
      <c r="B278" s="2"/>
      <c r="C278" s="131"/>
    </row>
    <row r="279" spans="1:3" x14ac:dyDescent="0.25">
      <c r="A279" s="2"/>
      <c r="B279" s="2"/>
      <c r="C279" s="131"/>
    </row>
    <row r="280" spans="1:3" x14ac:dyDescent="0.25">
      <c r="A280" s="2"/>
      <c r="B280" s="2"/>
      <c r="C280" s="131"/>
    </row>
    <row r="281" spans="1:3" x14ac:dyDescent="0.25">
      <c r="A281" s="2"/>
      <c r="B281" s="2"/>
      <c r="C281" s="131"/>
    </row>
    <row r="282" spans="1:3" x14ac:dyDescent="0.25">
      <c r="A282" s="2"/>
      <c r="B282" s="2"/>
      <c r="C282" s="131"/>
    </row>
    <row r="283" spans="1:3" x14ac:dyDescent="0.25">
      <c r="A283" s="2"/>
      <c r="B283" s="2"/>
      <c r="C283" s="131"/>
    </row>
    <row r="284" spans="1:3" x14ac:dyDescent="0.25">
      <c r="A284" s="2"/>
      <c r="B284" s="2"/>
      <c r="C284" s="131"/>
    </row>
    <row r="285" spans="1:3" x14ac:dyDescent="0.25">
      <c r="A285" s="2"/>
      <c r="B285" s="2"/>
      <c r="C285" s="131"/>
    </row>
    <row r="286" spans="1:3" x14ac:dyDescent="0.25">
      <c r="A286" s="2"/>
      <c r="B286" s="2"/>
      <c r="C286" s="131"/>
    </row>
    <row r="287" spans="1:3" x14ac:dyDescent="0.25">
      <c r="A287" s="2"/>
      <c r="B287" s="2"/>
      <c r="C287" s="130"/>
    </row>
    <row r="288" spans="1:3" x14ac:dyDescent="0.25">
      <c r="A288" s="2"/>
      <c r="B288" s="2"/>
      <c r="C288" s="130"/>
    </row>
    <row r="289" spans="1:3" x14ac:dyDescent="0.25">
      <c r="A289" s="2"/>
      <c r="B289" s="2"/>
      <c r="C289" s="130"/>
    </row>
    <row r="290" spans="1:3" x14ac:dyDescent="0.25">
      <c r="A290" s="2"/>
      <c r="B290" s="2"/>
      <c r="C290" s="131"/>
    </row>
    <row r="291" spans="1:3" x14ac:dyDescent="0.25">
      <c r="A291" s="2"/>
      <c r="B291" s="2"/>
      <c r="C291" s="131"/>
    </row>
    <row r="292" spans="1:3" x14ac:dyDescent="0.25">
      <c r="A292" s="2"/>
      <c r="B292" s="2"/>
      <c r="C292" s="131"/>
    </row>
    <row r="293" spans="1:3" x14ac:dyDescent="0.25">
      <c r="A293" s="2"/>
      <c r="B293" s="2"/>
      <c r="C293" s="131"/>
    </row>
    <row r="294" spans="1:3" x14ac:dyDescent="0.25">
      <c r="A294" s="2"/>
      <c r="B294" s="2"/>
      <c r="C294" s="131"/>
    </row>
    <row r="295" spans="1:3" x14ac:dyDescent="0.25">
      <c r="A295" s="2"/>
      <c r="B295" s="2"/>
      <c r="C295" s="131"/>
    </row>
    <row r="296" spans="1:3" x14ac:dyDescent="0.25">
      <c r="A296" s="2"/>
      <c r="B296" s="2"/>
      <c r="C296" s="130"/>
    </row>
    <row r="297" spans="1:3" x14ac:dyDescent="0.25">
      <c r="A297" s="2"/>
      <c r="B297" s="2"/>
      <c r="C297" s="130"/>
    </row>
    <row r="298" spans="1:3" x14ac:dyDescent="0.25">
      <c r="A298" s="2"/>
      <c r="B298" s="2"/>
      <c r="C298" s="130"/>
    </row>
    <row r="299" spans="1:3" x14ac:dyDescent="0.25">
      <c r="A299" s="2"/>
      <c r="B299" s="2"/>
      <c r="C299" s="130"/>
    </row>
    <row r="300" spans="1:3" x14ac:dyDescent="0.25">
      <c r="A300" s="2"/>
      <c r="B300" s="2"/>
      <c r="C300" s="130"/>
    </row>
    <row r="301" spans="1:3" x14ac:dyDescent="0.25">
      <c r="A301" s="2"/>
      <c r="B301" s="2"/>
      <c r="C301" s="130"/>
    </row>
    <row r="302" spans="1:3" x14ac:dyDescent="0.25">
      <c r="A302" s="2"/>
      <c r="B302" s="2"/>
      <c r="C302" s="130"/>
    </row>
    <row r="303" spans="1:3" x14ac:dyDescent="0.25">
      <c r="A303" s="2"/>
      <c r="B303" s="2"/>
      <c r="C303" s="130"/>
    </row>
    <row r="304" spans="1:3" x14ac:dyDescent="0.25">
      <c r="A304" s="2"/>
      <c r="B304" s="2"/>
      <c r="C304" s="130"/>
    </row>
    <row r="305" spans="1:3" x14ac:dyDescent="0.25">
      <c r="A305" s="2"/>
      <c r="B305" s="2"/>
      <c r="C305" s="130"/>
    </row>
    <row r="306" spans="1:3" x14ac:dyDescent="0.25">
      <c r="A306" s="2"/>
      <c r="B306" s="2"/>
      <c r="C306" s="130"/>
    </row>
    <row r="307" spans="1:3" x14ac:dyDescent="0.25">
      <c r="A307" s="2"/>
      <c r="B307" s="2"/>
      <c r="C307" s="130"/>
    </row>
    <row r="308" spans="1:3" x14ac:dyDescent="0.25">
      <c r="A308" s="2"/>
      <c r="B308" s="2"/>
      <c r="C308" s="130"/>
    </row>
    <row r="309" spans="1:3" x14ac:dyDescent="0.25">
      <c r="A309" s="2"/>
      <c r="B309" s="2"/>
      <c r="C309" s="130"/>
    </row>
    <row r="310" spans="1:3" x14ac:dyDescent="0.25">
      <c r="A310" s="2"/>
      <c r="B310" s="2"/>
      <c r="C310" s="130"/>
    </row>
    <row r="311" spans="1:3" x14ac:dyDescent="0.25">
      <c r="A311" s="2"/>
      <c r="B311" s="2"/>
      <c r="C311" s="130"/>
    </row>
    <row r="312" spans="1:3" x14ac:dyDescent="0.25">
      <c r="A312" s="2"/>
      <c r="B312" s="2"/>
      <c r="C312" s="130"/>
    </row>
    <row r="313" spans="1:3" x14ac:dyDescent="0.25">
      <c r="A313" s="2"/>
      <c r="B313" s="2"/>
      <c r="C313" s="130"/>
    </row>
    <row r="314" spans="1:3" x14ac:dyDescent="0.25">
      <c r="A314" s="2"/>
      <c r="B314" s="2"/>
      <c r="C314" s="130"/>
    </row>
    <row r="315" spans="1:3" x14ac:dyDescent="0.25">
      <c r="A315" s="2"/>
      <c r="B315" s="2"/>
      <c r="C315" s="130"/>
    </row>
    <row r="316" spans="1:3" x14ac:dyDescent="0.25">
      <c r="A316" s="2"/>
      <c r="B316" s="2"/>
      <c r="C316" s="130"/>
    </row>
    <row r="317" spans="1:3" x14ac:dyDescent="0.25">
      <c r="A317" s="2"/>
      <c r="B317" s="2"/>
      <c r="C317" s="130"/>
    </row>
    <row r="318" spans="1:3" x14ac:dyDescent="0.25">
      <c r="A318" s="2"/>
      <c r="B318" s="2"/>
      <c r="C318" s="130"/>
    </row>
    <row r="319" spans="1:3" x14ac:dyDescent="0.25">
      <c r="A319" s="2"/>
      <c r="B319" s="2"/>
      <c r="C319" s="130"/>
    </row>
    <row r="320" spans="1:3" x14ac:dyDescent="0.25">
      <c r="A320" s="2"/>
      <c r="B320" s="2"/>
      <c r="C320" s="130"/>
    </row>
    <row r="321" spans="1:3" x14ac:dyDescent="0.25">
      <c r="A321" s="2"/>
      <c r="B321" s="2"/>
      <c r="C321" s="130"/>
    </row>
    <row r="322" spans="1:3" x14ac:dyDescent="0.25">
      <c r="A322" s="2"/>
      <c r="B322" s="2"/>
      <c r="C322" s="130"/>
    </row>
    <row r="323" spans="1:3" x14ac:dyDescent="0.25">
      <c r="A323" s="2"/>
      <c r="B323" s="2"/>
      <c r="C323" s="130"/>
    </row>
    <row r="324" spans="1:3" x14ac:dyDescent="0.25">
      <c r="A324" s="2"/>
      <c r="B324" s="2"/>
      <c r="C324" s="130"/>
    </row>
    <row r="325" spans="1:3" x14ac:dyDescent="0.25">
      <c r="A325" s="2"/>
      <c r="B325" s="2"/>
      <c r="C325" s="130"/>
    </row>
    <row r="326" spans="1:3" x14ac:dyDescent="0.25">
      <c r="A326" s="2"/>
      <c r="B326" s="2"/>
      <c r="C326" s="130"/>
    </row>
    <row r="327" spans="1:3" x14ac:dyDescent="0.25">
      <c r="A327" s="2"/>
      <c r="B327" s="2"/>
      <c r="C327" s="130"/>
    </row>
    <row r="328" spans="1:3" x14ac:dyDescent="0.25">
      <c r="A328" s="2"/>
      <c r="B328" s="2"/>
      <c r="C328" s="130"/>
    </row>
    <row r="329" spans="1:3" x14ac:dyDescent="0.25">
      <c r="A329" s="2"/>
      <c r="B329" s="2"/>
      <c r="C329" s="130"/>
    </row>
    <row r="330" spans="1:3" x14ac:dyDescent="0.25">
      <c r="A330" s="2"/>
      <c r="B330" s="2"/>
      <c r="C330" s="130"/>
    </row>
    <row r="331" spans="1:3" x14ac:dyDescent="0.25">
      <c r="A331" s="2"/>
      <c r="B331" s="2"/>
      <c r="C331" s="130"/>
    </row>
    <row r="332" spans="1:3" x14ac:dyDescent="0.25">
      <c r="A332" s="2"/>
      <c r="B332" s="2"/>
      <c r="C332" s="130"/>
    </row>
    <row r="333" spans="1:3" x14ac:dyDescent="0.25">
      <c r="A333" s="2"/>
      <c r="B333" s="2"/>
      <c r="C333" s="130"/>
    </row>
    <row r="334" spans="1:3" x14ac:dyDescent="0.25">
      <c r="A334" s="2"/>
      <c r="B334" s="2"/>
      <c r="C334" s="130"/>
    </row>
    <row r="335" spans="1:3" x14ac:dyDescent="0.25">
      <c r="A335" s="2"/>
      <c r="B335" s="2"/>
      <c r="C335" s="130"/>
    </row>
    <row r="336" spans="1:3" x14ac:dyDescent="0.25">
      <c r="A336" s="2"/>
      <c r="B336" s="2"/>
      <c r="C336" s="130"/>
    </row>
    <row r="337" spans="1:3" x14ac:dyDescent="0.25">
      <c r="A337" s="2"/>
      <c r="B337" s="2"/>
      <c r="C337" s="130"/>
    </row>
    <row r="338" spans="1:3" x14ac:dyDescent="0.25">
      <c r="A338" s="2"/>
      <c r="B338" s="2"/>
      <c r="C338" s="130"/>
    </row>
    <row r="339" spans="1:3" x14ac:dyDescent="0.25">
      <c r="A339" s="2"/>
      <c r="B339" s="2"/>
      <c r="C339" s="130"/>
    </row>
    <row r="340" spans="1:3" x14ac:dyDescent="0.25">
      <c r="A340" s="2"/>
      <c r="B340" s="2"/>
      <c r="C340" s="130"/>
    </row>
    <row r="341" spans="1:3" x14ac:dyDescent="0.25">
      <c r="A341" s="2"/>
      <c r="B341" s="2"/>
      <c r="C341" s="130"/>
    </row>
    <row r="342" spans="1:3" x14ac:dyDescent="0.25">
      <c r="A342" s="2"/>
      <c r="B342" s="2"/>
      <c r="C342" s="130"/>
    </row>
    <row r="343" spans="1:3" x14ac:dyDescent="0.25">
      <c r="A343" s="2"/>
      <c r="B343" s="2"/>
      <c r="C343" s="134"/>
    </row>
    <row r="344" spans="1:3" x14ac:dyDescent="0.25">
      <c r="A344" s="2"/>
      <c r="B344" s="2"/>
      <c r="C344" s="130"/>
    </row>
    <row r="345" spans="1:3" x14ac:dyDescent="0.25">
      <c r="A345" s="2"/>
      <c r="B345" s="2"/>
      <c r="C345" s="130"/>
    </row>
    <row r="346" spans="1:3" x14ac:dyDescent="0.25">
      <c r="A346" s="2"/>
      <c r="B346" s="2"/>
      <c r="C346" s="130"/>
    </row>
    <row r="347" spans="1:3" x14ac:dyDescent="0.25">
      <c r="A347" s="2"/>
      <c r="B347" s="2"/>
      <c r="C347" s="130"/>
    </row>
    <row r="348" spans="1:3" x14ac:dyDescent="0.25">
      <c r="A348" s="2"/>
      <c r="B348" s="2"/>
      <c r="C348" s="130"/>
    </row>
    <row r="349" spans="1:3" x14ac:dyDescent="0.25">
      <c r="A349" s="2"/>
      <c r="B349" s="2"/>
      <c r="C349" s="130"/>
    </row>
    <row r="350" spans="1:3" x14ac:dyDescent="0.25">
      <c r="A350" s="2"/>
      <c r="B350" s="2"/>
      <c r="C350" s="130"/>
    </row>
    <row r="351" spans="1:3" x14ac:dyDescent="0.25">
      <c r="A351" s="2"/>
      <c r="B351" s="2"/>
      <c r="C351" s="130"/>
    </row>
    <row r="352" spans="1:3" x14ac:dyDescent="0.25">
      <c r="A352" s="2"/>
      <c r="B352" s="2"/>
      <c r="C352" s="130"/>
    </row>
    <row r="353" spans="1:3" x14ac:dyDescent="0.25">
      <c r="A353" s="2"/>
      <c r="B353" s="2"/>
      <c r="C353" s="130"/>
    </row>
    <row r="354" spans="1:3" x14ac:dyDescent="0.25">
      <c r="A354" s="2"/>
      <c r="B354" s="2"/>
      <c r="C354" s="130"/>
    </row>
    <row r="355" spans="1:3" x14ac:dyDescent="0.25">
      <c r="A355" s="2"/>
      <c r="B355" s="2"/>
      <c r="C355" s="130"/>
    </row>
    <row r="356" spans="1:3" x14ac:dyDescent="0.25">
      <c r="A356" s="2"/>
      <c r="B356" s="2"/>
      <c r="C356" s="130"/>
    </row>
    <row r="357" spans="1:3" x14ac:dyDescent="0.25">
      <c r="A357" s="2"/>
      <c r="B357" s="2"/>
      <c r="C357" s="130"/>
    </row>
    <row r="358" spans="1:3" x14ac:dyDescent="0.25">
      <c r="A358" s="2"/>
      <c r="B358" s="2"/>
      <c r="C358" s="130"/>
    </row>
    <row r="359" spans="1:3" x14ac:dyDescent="0.25">
      <c r="A359" s="2"/>
      <c r="B359" s="135"/>
      <c r="C359" s="130"/>
    </row>
    <row r="360" spans="1:3" x14ac:dyDescent="0.25">
      <c r="A360" s="2"/>
      <c r="B360" s="135"/>
      <c r="C360" s="130"/>
    </row>
    <row r="361" spans="1:3" x14ac:dyDescent="0.25">
      <c r="A361" s="2"/>
      <c r="B361" s="135"/>
      <c r="C361" s="130"/>
    </row>
    <row r="362" spans="1:3" x14ac:dyDescent="0.25">
      <c r="A362" s="2"/>
      <c r="C362" s="130"/>
    </row>
    <row r="363" spans="1:3" x14ac:dyDescent="0.25">
      <c r="A363" s="2"/>
      <c r="C363" s="130"/>
    </row>
    <row r="364" spans="1:3" x14ac:dyDescent="0.25">
      <c r="A364" s="2"/>
      <c r="C364" s="130"/>
    </row>
    <row r="365" spans="1:3" x14ac:dyDescent="0.25">
      <c r="A365" s="2"/>
      <c r="C365" s="130"/>
    </row>
    <row r="366" spans="1:3" x14ac:dyDescent="0.25">
      <c r="A366" s="2"/>
      <c r="C366" s="130"/>
    </row>
    <row r="367" spans="1:3" x14ac:dyDescent="0.25">
      <c r="A367" s="2"/>
      <c r="C367" s="130"/>
    </row>
    <row r="368" spans="1:3" x14ac:dyDescent="0.25">
      <c r="A368" s="2"/>
      <c r="C368" s="130"/>
    </row>
    <row r="369" spans="1:3" x14ac:dyDescent="0.25">
      <c r="A369" s="2"/>
      <c r="C369" s="130"/>
    </row>
    <row r="370" spans="1:3" x14ac:dyDescent="0.25">
      <c r="A370" s="2"/>
      <c r="C370" s="130"/>
    </row>
    <row r="371" spans="1:3" x14ac:dyDescent="0.25">
      <c r="A371" s="2"/>
      <c r="C371" s="130"/>
    </row>
    <row r="372" spans="1:3" x14ac:dyDescent="0.25">
      <c r="A372" s="2"/>
      <c r="C372" s="130"/>
    </row>
    <row r="373" spans="1:3" x14ac:dyDescent="0.25">
      <c r="A373" s="2"/>
      <c r="C373" s="130"/>
    </row>
    <row r="374" spans="1:3" x14ac:dyDescent="0.25">
      <c r="A374" s="2"/>
      <c r="C374" s="130"/>
    </row>
    <row r="375" spans="1:3" x14ac:dyDescent="0.25">
      <c r="A375" s="2"/>
      <c r="B375" s="2"/>
      <c r="C375" s="130"/>
    </row>
    <row r="376" spans="1:3" x14ac:dyDescent="0.25">
      <c r="A376" s="2"/>
      <c r="B376" s="2"/>
      <c r="C376" s="130"/>
    </row>
    <row r="377" spans="1:3" x14ac:dyDescent="0.25">
      <c r="A377" s="2"/>
      <c r="B377" s="2"/>
      <c r="C377" s="130"/>
    </row>
    <row r="378" spans="1:3" x14ac:dyDescent="0.25">
      <c r="A378" s="2"/>
      <c r="B378" s="2"/>
      <c r="C378" s="130"/>
    </row>
    <row r="379" spans="1:3" x14ac:dyDescent="0.25">
      <c r="A379" s="2"/>
      <c r="B379" s="2"/>
      <c r="C379" s="130"/>
    </row>
    <row r="380" spans="1:3" x14ac:dyDescent="0.25">
      <c r="A380" s="2"/>
      <c r="B380" s="2"/>
      <c r="C380" s="130"/>
    </row>
    <row r="381" spans="1:3" x14ac:dyDescent="0.25">
      <c r="A381" s="2"/>
      <c r="B381" s="2"/>
      <c r="C381" s="130"/>
    </row>
    <row r="382" spans="1:3" x14ac:dyDescent="0.25">
      <c r="A382" s="2"/>
      <c r="B382" s="2"/>
      <c r="C382" s="130"/>
    </row>
    <row r="383" spans="1:3" x14ac:dyDescent="0.25">
      <c r="A383" s="2"/>
      <c r="B383" s="2"/>
      <c r="C383" s="130"/>
    </row>
    <row r="384" spans="1:3" x14ac:dyDescent="0.25">
      <c r="A384" s="2"/>
      <c r="B384" s="2"/>
      <c r="C384" s="130"/>
    </row>
    <row r="385" spans="1:3" x14ac:dyDescent="0.25">
      <c r="A385" s="2"/>
      <c r="B385" s="2"/>
      <c r="C385" s="130"/>
    </row>
    <row r="386" spans="1:3" x14ac:dyDescent="0.25">
      <c r="A386" s="2"/>
      <c r="B386" s="2"/>
      <c r="C386" s="130"/>
    </row>
    <row r="387" spans="1:3" x14ac:dyDescent="0.25">
      <c r="A387" s="2"/>
      <c r="B387" s="2"/>
      <c r="C387" s="130"/>
    </row>
    <row r="388" spans="1:3" x14ac:dyDescent="0.25">
      <c r="A388" s="2"/>
      <c r="B388" s="2"/>
      <c r="C388" s="130"/>
    </row>
    <row r="389" spans="1:3" x14ac:dyDescent="0.25">
      <c r="A389" s="2"/>
      <c r="B389" s="2"/>
      <c r="C389" s="130"/>
    </row>
    <row r="390" spans="1:3" x14ac:dyDescent="0.25">
      <c r="A390" s="2"/>
      <c r="B390" s="2"/>
      <c r="C390" s="130"/>
    </row>
    <row r="391" spans="1:3" x14ac:dyDescent="0.25">
      <c r="A391" s="2"/>
      <c r="B391" s="2"/>
      <c r="C391" s="130"/>
    </row>
    <row r="392" spans="1:3" x14ac:dyDescent="0.25">
      <c r="A392" s="2"/>
      <c r="B392" s="2"/>
      <c r="C392" s="130"/>
    </row>
    <row r="393" spans="1:3" x14ac:dyDescent="0.25">
      <c r="A393" s="2"/>
      <c r="B393" s="2"/>
      <c r="C393" s="130"/>
    </row>
    <row r="394" spans="1:3" x14ac:dyDescent="0.25">
      <c r="A394" s="2"/>
      <c r="B394" s="2"/>
      <c r="C394" s="130"/>
    </row>
    <row r="395" spans="1:3" x14ac:dyDescent="0.25">
      <c r="A395" s="2"/>
      <c r="B395" s="2"/>
      <c r="C395" s="130"/>
    </row>
    <row r="533" spans="1:5" s="18" customFormat="1" x14ac:dyDescent="0.25">
      <c r="A533" s="63"/>
      <c r="B533" s="129"/>
      <c r="C533" s="2"/>
      <c r="D533" s="2"/>
      <c r="E533" s="2"/>
    </row>
    <row r="558" spans="1:3" x14ac:dyDescent="0.25">
      <c r="A558" s="2"/>
      <c r="B558" s="2"/>
      <c r="C558" s="134"/>
    </row>
    <row r="559" spans="1:3" x14ac:dyDescent="0.25">
      <c r="A559" s="2"/>
      <c r="B559" s="2"/>
      <c r="C559" s="134"/>
    </row>
    <row r="560" spans="1:3" x14ac:dyDescent="0.25">
      <c r="A560" s="2"/>
      <c r="B560" s="2"/>
      <c r="C560" s="136"/>
    </row>
    <row r="561" spans="1:3" x14ac:dyDescent="0.25">
      <c r="A561" s="2"/>
      <c r="B561" s="2"/>
      <c r="C561" s="134"/>
    </row>
    <row r="562" spans="1:3" x14ac:dyDescent="0.25">
      <c r="A562" s="2"/>
      <c r="B562" s="2"/>
      <c r="C562" s="134"/>
    </row>
    <row r="563" spans="1:3" x14ac:dyDescent="0.25">
      <c r="A563" s="2"/>
      <c r="B563" s="2"/>
      <c r="C563" s="134"/>
    </row>
    <row r="564" spans="1:3" x14ac:dyDescent="0.25">
      <c r="A564" s="2"/>
      <c r="B564" s="2"/>
      <c r="C564" s="134"/>
    </row>
    <row r="565" spans="1:3" x14ac:dyDescent="0.25">
      <c r="A565" s="2"/>
      <c r="B565" s="2"/>
      <c r="C565" s="134"/>
    </row>
    <row r="566" spans="1:3" x14ac:dyDescent="0.25">
      <c r="A566" s="2"/>
      <c r="B566" s="2"/>
      <c r="C566" s="134"/>
    </row>
    <row r="567" spans="1:3" x14ac:dyDescent="0.25">
      <c r="A567" s="2"/>
      <c r="B567" s="2"/>
      <c r="C567" s="134"/>
    </row>
    <row r="568" spans="1:3" x14ac:dyDescent="0.25">
      <c r="A568" s="2"/>
      <c r="B568" s="2"/>
      <c r="C568" s="134"/>
    </row>
    <row r="569" spans="1:3" x14ac:dyDescent="0.25">
      <c r="A569" s="2"/>
      <c r="B569" s="2"/>
      <c r="C569" s="134"/>
    </row>
    <row r="570" spans="1:3" x14ac:dyDescent="0.25">
      <c r="A570" s="2"/>
      <c r="B570" s="2"/>
      <c r="C570" s="134"/>
    </row>
    <row r="571" spans="1:3" x14ac:dyDescent="0.25">
      <c r="A571" s="2"/>
      <c r="B571" s="2"/>
      <c r="C571" s="134"/>
    </row>
    <row r="572" spans="1:3" x14ac:dyDescent="0.25">
      <c r="A572" s="2"/>
      <c r="B572" s="2"/>
      <c r="C572" s="136"/>
    </row>
    <row r="573" spans="1:3" x14ac:dyDescent="0.25">
      <c r="A573" s="2"/>
      <c r="B573" s="2"/>
      <c r="C573" s="134"/>
    </row>
    <row r="574" spans="1:3" x14ac:dyDescent="0.25">
      <c r="A574" s="2"/>
      <c r="B574" s="2"/>
      <c r="C574" s="134"/>
    </row>
    <row r="575" spans="1:3" x14ac:dyDescent="0.25">
      <c r="A575" s="2"/>
      <c r="B575" s="2"/>
      <c r="C575" s="134"/>
    </row>
    <row r="576" spans="1:3" x14ac:dyDescent="0.25">
      <c r="A576" s="2"/>
      <c r="B576" s="2"/>
      <c r="C576" s="134"/>
    </row>
    <row r="577" spans="1:3" x14ac:dyDescent="0.25">
      <c r="A577" s="2"/>
      <c r="B577" s="2"/>
      <c r="C577" s="134"/>
    </row>
    <row r="578" spans="1:3" x14ac:dyDescent="0.25">
      <c r="A578" s="2"/>
      <c r="B578" s="2"/>
      <c r="C578" s="134"/>
    </row>
    <row r="579" spans="1:3" x14ac:dyDescent="0.25">
      <c r="A579" s="2"/>
      <c r="B579" s="2"/>
      <c r="C579" s="134"/>
    </row>
    <row r="580" spans="1:3" x14ac:dyDescent="0.25">
      <c r="A580" s="2"/>
      <c r="B580" s="2"/>
      <c r="C580" s="134"/>
    </row>
    <row r="581" spans="1:3" x14ac:dyDescent="0.25">
      <c r="A581" s="2"/>
      <c r="B581" s="2"/>
      <c r="C581" s="134"/>
    </row>
    <row r="582" spans="1:3" x14ac:dyDescent="0.25">
      <c r="A582" s="2"/>
      <c r="B582" s="2"/>
      <c r="C582" s="136"/>
    </row>
    <row r="583" spans="1:3" x14ac:dyDescent="0.25">
      <c r="A583" s="2"/>
      <c r="B583" s="2"/>
      <c r="C583" s="134"/>
    </row>
    <row r="584" spans="1:3" x14ac:dyDescent="0.25">
      <c r="A584" s="2"/>
      <c r="B584" s="2"/>
      <c r="C584" s="134"/>
    </row>
    <row r="585" spans="1:3" x14ac:dyDescent="0.25">
      <c r="A585" s="2"/>
      <c r="B585" s="2"/>
      <c r="C585" s="134"/>
    </row>
    <row r="586" spans="1:3" x14ac:dyDescent="0.25">
      <c r="A586" s="2"/>
      <c r="B586" s="2"/>
      <c r="C586" s="134"/>
    </row>
    <row r="587" spans="1:3" x14ac:dyDescent="0.25">
      <c r="A587" s="2"/>
      <c r="B587" s="2"/>
      <c r="C587" s="134"/>
    </row>
    <row r="588" spans="1:3" x14ac:dyDescent="0.25">
      <c r="A588" s="2"/>
      <c r="B588" s="2"/>
      <c r="C588" s="134"/>
    </row>
    <row r="589" spans="1:3" x14ac:dyDescent="0.25">
      <c r="A589" s="2"/>
      <c r="B589" s="2"/>
      <c r="C589" s="134"/>
    </row>
    <row r="590" spans="1:3" x14ac:dyDescent="0.25">
      <c r="A590" s="2"/>
      <c r="B590" s="2"/>
      <c r="C590" s="134"/>
    </row>
    <row r="591" spans="1:3" x14ac:dyDescent="0.25">
      <c r="A591" s="2"/>
      <c r="B591" s="2"/>
      <c r="C591" s="134"/>
    </row>
    <row r="592" spans="1:3" x14ac:dyDescent="0.25">
      <c r="A592" s="2"/>
      <c r="B592" s="2"/>
      <c r="C592" s="134"/>
    </row>
    <row r="593" spans="1:3" x14ac:dyDescent="0.25">
      <c r="A593" s="2"/>
      <c r="B593" s="2"/>
      <c r="C593" s="136"/>
    </row>
    <row r="594" spans="1:3" x14ac:dyDescent="0.25">
      <c r="A594" s="2"/>
      <c r="B594" s="2"/>
      <c r="C594" s="134"/>
    </row>
    <row r="595" spans="1:3" x14ac:dyDescent="0.25">
      <c r="A595" s="2"/>
      <c r="B595" s="2"/>
      <c r="C595" s="134"/>
    </row>
    <row r="596" spans="1:3" x14ac:dyDescent="0.25">
      <c r="A596" s="2"/>
      <c r="B596" s="2"/>
      <c r="C596" s="136"/>
    </row>
  </sheetData>
  <mergeCells count="10">
    <mergeCell ref="F9:M10"/>
    <mergeCell ref="A166:E166"/>
    <mergeCell ref="A169:E169"/>
    <mergeCell ref="A4:E4"/>
    <mergeCell ref="A1:E1"/>
    <mergeCell ref="A2:E2"/>
    <mergeCell ref="A3:E3"/>
    <mergeCell ref="A9:E9"/>
    <mergeCell ref="A114:E114"/>
    <mergeCell ref="A142:E142"/>
  </mergeCells>
  <conditionalFormatting sqref="D1:D1048576">
    <cfRule type="cellIs" dxfId="8" priority="1" operator="equal">
      <formula>"Read and Do Not Agree"</formula>
    </cfRule>
  </conditionalFormatting>
  <dataValidations count="1">
    <dataValidation type="list" allowBlank="1" showInputMessage="1" showErrorMessage="1" sqref="D6:D8" xr:uid="{F3E548DC-1940-47F8-B850-B9F1A445F7DA}">
      <formula1>"Read and Agree,Read and Do Not Agree"</formula1>
    </dataValidation>
  </dataValidations>
  <printOptions horizontalCentered="1"/>
  <pageMargins left="0.17" right="0.17" top="0.55000000000000004" bottom="0.19" header="0.15" footer="0.15"/>
  <pageSetup scale="66" fitToHeight="0" orientation="portrait" r:id="rId1"/>
  <headerFooter>
    <oddHeader>&amp;C&amp;"Verdana,Bold"Fairfax County Sheriff's Office 
Attachment 1 - Mandatory Requirements</oddHeader>
    <oddFooter>&amp;C&amp;8Page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9EE8B4D-9858-434F-BC0E-3B2DFAB51C96}">
          <x14:formula1>
            <xm:f>'A. Bidder Instructions'!$A$26:$A$27</xm:f>
          </x14:formula1>
          <xm:sqref>D168 D144:D165 D171:D174 D176:D178 D116:D141 D11:D113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9FEE-A9EC-41F9-95DC-C96966FBB0F1}">
  <sheetPr>
    <tabColor theme="9"/>
    <pageSetUpPr fitToPage="1"/>
  </sheetPr>
  <dimension ref="A1:E450"/>
  <sheetViews>
    <sheetView showGridLines="0" zoomScaleNormal="100" workbookViewId="0">
      <selection activeCell="E5" sqref="E5"/>
    </sheetView>
  </sheetViews>
  <sheetFormatPr defaultColWidth="10.42578125" defaultRowHeight="15" x14ac:dyDescent="0.25"/>
  <cols>
    <col min="1" max="1" width="12.28515625" style="147" customWidth="1"/>
    <col min="2" max="2" width="18.5703125" style="148" customWidth="1"/>
    <col min="3" max="3" width="68.140625" style="137" customWidth="1"/>
    <col min="4" max="4" width="18.5703125" style="137" customWidth="1"/>
    <col min="5" max="5" width="32.140625" style="137" customWidth="1"/>
    <col min="6" max="16384" width="10.42578125" style="137"/>
  </cols>
  <sheetData>
    <row r="1" spans="1:5" ht="18" customHeight="1" x14ac:dyDescent="0.25">
      <c r="A1" s="478" t="s">
        <v>196</v>
      </c>
      <c r="B1" s="479"/>
      <c r="C1" s="479"/>
      <c r="D1" s="479"/>
      <c r="E1" s="480"/>
    </row>
    <row r="2" spans="1:5" ht="93" customHeight="1" x14ac:dyDescent="0.25">
      <c r="A2" s="481" t="s">
        <v>821</v>
      </c>
      <c r="B2" s="482"/>
      <c r="C2" s="482"/>
      <c r="D2" s="482"/>
      <c r="E2" s="483"/>
    </row>
    <row r="3" spans="1:5" ht="4.5" customHeight="1" x14ac:dyDescent="0.25">
      <c r="A3" s="484"/>
      <c r="B3" s="485"/>
      <c r="C3" s="485"/>
      <c r="D3" s="485"/>
      <c r="E3" s="486"/>
    </row>
    <row r="4" spans="1:5" x14ac:dyDescent="0.25">
      <c r="A4" s="487" t="s">
        <v>197</v>
      </c>
      <c r="B4" s="488"/>
      <c r="C4" s="488"/>
      <c r="D4" s="488"/>
      <c r="E4" s="489"/>
    </row>
    <row r="5" spans="1:5" ht="25.5" x14ac:dyDescent="0.25">
      <c r="A5" s="39" t="s">
        <v>31</v>
      </c>
      <c r="B5" s="40" t="s">
        <v>32</v>
      </c>
      <c r="C5" s="41" t="s">
        <v>33</v>
      </c>
      <c r="D5" s="40" t="s">
        <v>34</v>
      </c>
      <c r="E5" s="42" t="s">
        <v>35</v>
      </c>
    </row>
    <row r="6" spans="1:5" ht="30" x14ac:dyDescent="0.25">
      <c r="A6" s="138">
        <v>1.0009999999999999</v>
      </c>
      <c r="B6" s="139" t="s">
        <v>198</v>
      </c>
      <c r="C6" s="140" t="s">
        <v>199</v>
      </c>
      <c r="D6" s="854"/>
      <c r="E6" s="897"/>
    </row>
    <row r="7" spans="1:5" ht="120" x14ac:dyDescent="0.25">
      <c r="A7" s="34">
        <f>+A6+0.001</f>
        <v>1.0019999999999998</v>
      </c>
      <c r="B7" s="94" t="s">
        <v>198</v>
      </c>
      <c r="C7" s="1" t="s">
        <v>895</v>
      </c>
      <c r="D7" s="845"/>
      <c r="E7" s="890"/>
    </row>
    <row r="8" spans="1:5" ht="60" x14ac:dyDescent="0.25">
      <c r="A8" s="34">
        <f t="shared" ref="A8:A17" si="0">+A7+0.001</f>
        <v>1.0029999999999997</v>
      </c>
      <c r="B8" s="94" t="s">
        <v>198</v>
      </c>
      <c r="C8" s="109" t="s">
        <v>825</v>
      </c>
      <c r="D8" s="846"/>
      <c r="E8" s="206"/>
    </row>
    <row r="9" spans="1:5" ht="45" x14ac:dyDescent="0.25">
      <c r="A9" s="34">
        <f t="shared" si="0"/>
        <v>1.0039999999999996</v>
      </c>
      <c r="B9" s="94" t="s">
        <v>198</v>
      </c>
      <c r="C9" s="105" t="s">
        <v>739</v>
      </c>
      <c r="D9" s="845"/>
      <c r="E9" s="890"/>
    </row>
    <row r="10" spans="1:5" ht="30.75" customHeight="1" x14ac:dyDescent="0.25">
      <c r="A10" s="34">
        <f t="shared" si="0"/>
        <v>1.0049999999999994</v>
      </c>
      <c r="B10" s="94" t="s">
        <v>198</v>
      </c>
      <c r="C10" s="105" t="s">
        <v>200</v>
      </c>
      <c r="D10" s="845"/>
      <c r="E10" s="890"/>
    </row>
    <row r="11" spans="1:5" ht="30" x14ac:dyDescent="0.25">
      <c r="A11" s="34">
        <f t="shared" si="0"/>
        <v>1.0059999999999993</v>
      </c>
      <c r="B11" s="94" t="s">
        <v>198</v>
      </c>
      <c r="C11" s="105" t="s">
        <v>201</v>
      </c>
      <c r="D11" s="845"/>
      <c r="E11" s="890"/>
    </row>
    <row r="12" spans="1:5" ht="45" x14ac:dyDescent="0.25">
      <c r="A12" s="34">
        <f t="shared" si="0"/>
        <v>1.0069999999999992</v>
      </c>
      <c r="B12" s="94" t="s">
        <v>198</v>
      </c>
      <c r="C12" s="105" t="s">
        <v>202</v>
      </c>
      <c r="D12" s="845"/>
      <c r="E12" s="890"/>
    </row>
    <row r="13" spans="1:5" ht="24.75" customHeight="1" x14ac:dyDescent="0.25">
      <c r="A13" s="34">
        <f t="shared" si="0"/>
        <v>1.0079999999999991</v>
      </c>
      <c r="B13" s="94" t="s">
        <v>198</v>
      </c>
      <c r="C13" s="96" t="s">
        <v>203</v>
      </c>
      <c r="D13" s="845"/>
      <c r="E13" s="890"/>
    </row>
    <row r="14" spans="1:5" ht="30" x14ac:dyDescent="0.25">
      <c r="A14" s="34">
        <f t="shared" si="0"/>
        <v>1.008999999999999</v>
      </c>
      <c r="B14" s="94" t="s">
        <v>198</v>
      </c>
      <c r="C14" s="105" t="s">
        <v>740</v>
      </c>
      <c r="D14" s="845"/>
      <c r="E14" s="890"/>
    </row>
    <row r="15" spans="1:5" ht="60" x14ac:dyDescent="0.25">
      <c r="A15" s="34">
        <f t="shared" si="0"/>
        <v>1.0099999999999989</v>
      </c>
      <c r="B15" s="94" t="s">
        <v>198</v>
      </c>
      <c r="C15" s="105" t="s">
        <v>204</v>
      </c>
      <c r="D15" s="845"/>
      <c r="E15" s="890"/>
    </row>
    <row r="16" spans="1:5" ht="75" x14ac:dyDescent="0.25">
      <c r="A16" s="34">
        <f t="shared" si="0"/>
        <v>1.0109999999999988</v>
      </c>
      <c r="B16" s="94" t="s">
        <v>198</v>
      </c>
      <c r="C16" s="105" t="s">
        <v>893</v>
      </c>
      <c r="D16" s="845"/>
      <c r="E16" s="890"/>
    </row>
    <row r="17" spans="1:5" ht="45.75" customHeight="1" x14ac:dyDescent="0.25">
      <c r="A17" s="55">
        <f t="shared" si="0"/>
        <v>1.0119999999999987</v>
      </c>
      <c r="B17" s="115" t="s">
        <v>198</v>
      </c>
      <c r="C17" s="142" t="s">
        <v>826</v>
      </c>
      <c r="D17" s="847"/>
      <c r="E17" s="891"/>
    </row>
    <row r="18" spans="1:5" ht="15.75" x14ac:dyDescent="0.25">
      <c r="A18" s="441" t="s">
        <v>205</v>
      </c>
      <c r="B18" s="442"/>
      <c r="C18" s="442"/>
      <c r="D18" s="442"/>
      <c r="E18" s="443"/>
    </row>
    <row r="19" spans="1:5" ht="25.5" x14ac:dyDescent="0.25">
      <c r="A19" s="39" t="s">
        <v>31</v>
      </c>
      <c r="B19" s="40" t="s">
        <v>32</v>
      </c>
      <c r="C19" s="41" t="s">
        <v>33</v>
      </c>
      <c r="D19" s="40" t="s">
        <v>34</v>
      </c>
      <c r="E19" s="42" t="s">
        <v>35</v>
      </c>
    </row>
    <row r="20" spans="1:5" ht="30" x14ac:dyDescent="0.25">
      <c r="A20" s="138">
        <v>2.0009999999999999</v>
      </c>
      <c r="B20" s="139" t="s">
        <v>206</v>
      </c>
      <c r="C20" s="143" t="s">
        <v>207</v>
      </c>
      <c r="D20" s="854"/>
      <c r="E20" s="897"/>
    </row>
    <row r="21" spans="1:5" ht="30" x14ac:dyDescent="0.25">
      <c r="A21" s="144">
        <f>+A20+0.001</f>
        <v>2.0019999999999998</v>
      </c>
      <c r="B21" s="145" t="s">
        <v>206</v>
      </c>
      <c r="C21" s="146" t="s">
        <v>208</v>
      </c>
      <c r="D21" s="854"/>
      <c r="E21" s="894"/>
    </row>
    <row r="22" spans="1:5" ht="15.75" x14ac:dyDescent="0.25">
      <c r="A22" s="441" t="s">
        <v>209</v>
      </c>
      <c r="B22" s="442"/>
      <c r="C22" s="442"/>
      <c r="D22" s="442"/>
      <c r="E22" s="443"/>
    </row>
    <row r="23" spans="1:5" ht="25.5" x14ac:dyDescent="0.25">
      <c r="A23" s="39" t="s">
        <v>31</v>
      </c>
      <c r="B23" s="40" t="s">
        <v>32</v>
      </c>
      <c r="C23" s="41" t="s">
        <v>33</v>
      </c>
      <c r="D23" s="40" t="s">
        <v>34</v>
      </c>
      <c r="E23" s="42" t="s">
        <v>35</v>
      </c>
    </row>
    <row r="24" spans="1:5" ht="138" customHeight="1" x14ac:dyDescent="0.25">
      <c r="A24" s="138">
        <v>3.0009999999999999</v>
      </c>
      <c r="B24" s="139" t="s">
        <v>210</v>
      </c>
      <c r="C24" s="93" t="s">
        <v>894</v>
      </c>
      <c r="D24" s="854"/>
      <c r="E24" s="897"/>
    </row>
    <row r="25" spans="1:5" ht="15.75" x14ac:dyDescent="0.25">
      <c r="A25" s="441" t="s">
        <v>896</v>
      </c>
      <c r="B25" s="442"/>
      <c r="C25" s="422"/>
      <c r="D25" s="442"/>
      <c r="E25" s="443"/>
    </row>
    <row r="26" spans="1:5" ht="25.5" x14ac:dyDescent="0.25">
      <c r="A26" s="21" t="s">
        <v>31</v>
      </c>
      <c r="B26" s="22" t="s">
        <v>32</v>
      </c>
      <c r="C26" s="23" t="s">
        <v>33</v>
      </c>
      <c r="D26" s="22" t="s">
        <v>34</v>
      </c>
      <c r="E26" s="24" t="s">
        <v>35</v>
      </c>
    </row>
    <row r="27" spans="1:5" ht="90" x14ac:dyDescent="0.25">
      <c r="A27" s="138">
        <v>4.0010000000000003</v>
      </c>
      <c r="B27" s="139" t="s">
        <v>211</v>
      </c>
      <c r="C27" s="130" t="s">
        <v>212</v>
      </c>
      <c r="D27" s="854"/>
      <c r="E27" s="897"/>
    </row>
    <row r="28" spans="1:5" ht="39" thickBot="1" x14ac:dyDescent="0.3">
      <c r="A28" s="126">
        <f>+A27+0.001</f>
        <v>4.0020000000000007</v>
      </c>
      <c r="B28" s="127" t="s">
        <v>211</v>
      </c>
      <c r="C28" s="128" t="s">
        <v>602</v>
      </c>
      <c r="D28" s="853"/>
      <c r="E28" s="889"/>
    </row>
    <row r="29" spans="1:5" x14ac:dyDescent="0.25">
      <c r="C29" s="149"/>
    </row>
    <row r="30" spans="1:5" x14ac:dyDescent="0.25">
      <c r="C30" s="149"/>
    </row>
    <row r="31" spans="1:5" x14ac:dyDescent="0.25">
      <c r="C31" s="149"/>
    </row>
    <row r="32" spans="1:5" x14ac:dyDescent="0.25">
      <c r="C32" s="149"/>
    </row>
    <row r="33" spans="3:3" x14ac:dyDescent="0.25">
      <c r="C33" s="149"/>
    </row>
    <row r="34" spans="3:3" x14ac:dyDescent="0.25">
      <c r="C34" s="149"/>
    </row>
    <row r="35" spans="3:3" x14ac:dyDescent="0.25">
      <c r="C35" s="150"/>
    </row>
    <row r="36" spans="3:3" x14ac:dyDescent="0.25">
      <c r="C36" s="150"/>
    </row>
    <row r="37" spans="3:3" x14ac:dyDescent="0.25">
      <c r="C37" s="150"/>
    </row>
    <row r="38" spans="3:3" x14ac:dyDescent="0.25">
      <c r="C38" s="150"/>
    </row>
    <row r="39" spans="3:3" x14ac:dyDescent="0.25">
      <c r="C39" s="149"/>
    </row>
    <row r="40" spans="3:3" x14ac:dyDescent="0.25">
      <c r="C40" s="149"/>
    </row>
    <row r="41" spans="3:3" x14ac:dyDescent="0.25">
      <c r="C41" s="149"/>
    </row>
    <row r="42" spans="3:3" x14ac:dyDescent="0.25">
      <c r="C42" s="151"/>
    </row>
    <row r="43" spans="3:3" x14ac:dyDescent="0.25">
      <c r="C43" s="149"/>
    </row>
    <row r="44" spans="3:3" x14ac:dyDescent="0.25">
      <c r="C44" s="149"/>
    </row>
    <row r="45" spans="3:3" x14ac:dyDescent="0.25">
      <c r="C45" s="149"/>
    </row>
    <row r="46" spans="3:3" x14ac:dyDescent="0.25">
      <c r="C46" s="149"/>
    </row>
    <row r="47" spans="3:3" x14ac:dyDescent="0.25">
      <c r="C47" s="149"/>
    </row>
    <row r="48" spans="3:3" x14ac:dyDescent="0.25">
      <c r="C48" s="149"/>
    </row>
    <row r="49" spans="3:3" x14ac:dyDescent="0.25">
      <c r="C49" s="149"/>
    </row>
    <row r="50" spans="3:3" x14ac:dyDescent="0.25">
      <c r="C50" s="150"/>
    </row>
    <row r="51" spans="3:3" x14ac:dyDescent="0.25">
      <c r="C51" s="150"/>
    </row>
    <row r="52" spans="3:3" x14ac:dyDescent="0.25">
      <c r="C52" s="150"/>
    </row>
    <row r="53" spans="3:3" x14ac:dyDescent="0.25">
      <c r="C53" s="150"/>
    </row>
    <row r="54" spans="3:3" x14ac:dyDescent="0.25">
      <c r="C54" s="150"/>
    </row>
    <row r="55" spans="3:3" x14ac:dyDescent="0.25">
      <c r="C55" s="150"/>
    </row>
    <row r="56" spans="3:3" x14ac:dyDescent="0.25">
      <c r="C56" s="149"/>
    </row>
    <row r="57" spans="3:3" x14ac:dyDescent="0.25">
      <c r="C57" s="149"/>
    </row>
    <row r="58" spans="3:3" x14ac:dyDescent="0.25">
      <c r="C58" s="149"/>
    </row>
    <row r="59" spans="3:3" x14ac:dyDescent="0.25">
      <c r="C59" s="149"/>
    </row>
    <row r="60" spans="3:3" x14ac:dyDescent="0.25">
      <c r="C60" s="149"/>
    </row>
    <row r="61" spans="3:3" x14ac:dyDescent="0.25">
      <c r="C61" s="149"/>
    </row>
    <row r="62" spans="3:3" x14ac:dyDescent="0.25">
      <c r="C62" s="149"/>
    </row>
    <row r="63" spans="3:3" x14ac:dyDescent="0.25">
      <c r="C63" s="149"/>
    </row>
    <row r="64" spans="3:3" x14ac:dyDescent="0.25">
      <c r="C64" s="149"/>
    </row>
    <row r="65" spans="3:3" x14ac:dyDescent="0.25">
      <c r="C65" s="149"/>
    </row>
    <row r="66" spans="3:3" x14ac:dyDescent="0.25">
      <c r="C66" s="149"/>
    </row>
    <row r="67" spans="3:3" x14ac:dyDescent="0.25">
      <c r="C67" s="149"/>
    </row>
    <row r="68" spans="3:3" x14ac:dyDescent="0.25">
      <c r="C68" s="149"/>
    </row>
    <row r="69" spans="3:3" x14ac:dyDescent="0.25">
      <c r="C69" s="149"/>
    </row>
    <row r="70" spans="3:3" x14ac:dyDescent="0.25">
      <c r="C70" s="149"/>
    </row>
    <row r="71" spans="3:3" x14ac:dyDescent="0.25">
      <c r="C71" s="149"/>
    </row>
    <row r="72" spans="3:3" x14ac:dyDescent="0.25">
      <c r="C72" s="149"/>
    </row>
    <row r="73" spans="3:3" x14ac:dyDescent="0.25">
      <c r="C73" s="149"/>
    </row>
    <row r="74" spans="3:3" x14ac:dyDescent="0.25">
      <c r="C74" s="150"/>
    </row>
    <row r="75" spans="3:3" x14ac:dyDescent="0.25">
      <c r="C75" s="150"/>
    </row>
    <row r="76" spans="3:3" x14ac:dyDescent="0.25">
      <c r="C76" s="150"/>
    </row>
    <row r="77" spans="3:3" x14ac:dyDescent="0.25">
      <c r="C77" s="149"/>
    </row>
    <row r="78" spans="3:3" x14ac:dyDescent="0.25">
      <c r="C78" s="149"/>
    </row>
    <row r="79" spans="3:3" x14ac:dyDescent="0.25">
      <c r="C79" s="152"/>
    </row>
    <row r="80" spans="3:3" x14ac:dyDescent="0.25">
      <c r="C80" s="152"/>
    </row>
    <row r="81" spans="3:3" x14ac:dyDescent="0.25">
      <c r="C81" s="152"/>
    </row>
    <row r="82" spans="3:3" x14ac:dyDescent="0.25">
      <c r="C82" s="149"/>
    </row>
    <row r="83" spans="3:3" x14ac:dyDescent="0.25">
      <c r="C83" s="149"/>
    </row>
    <row r="84" spans="3:3" x14ac:dyDescent="0.25">
      <c r="C84" s="149"/>
    </row>
    <row r="85" spans="3:3" x14ac:dyDescent="0.25">
      <c r="C85" s="149"/>
    </row>
    <row r="86" spans="3:3" x14ac:dyDescent="0.25">
      <c r="C86" s="149"/>
    </row>
    <row r="87" spans="3:3" x14ac:dyDescent="0.25">
      <c r="C87" s="149"/>
    </row>
    <row r="88" spans="3:3" x14ac:dyDescent="0.25">
      <c r="C88" s="149"/>
    </row>
    <row r="89" spans="3:3" x14ac:dyDescent="0.25">
      <c r="C89" s="152"/>
    </row>
    <row r="90" spans="3:3" x14ac:dyDescent="0.25">
      <c r="C90" s="152"/>
    </row>
    <row r="91" spans="3:3" x14ac:dyDescent="0.25">
      <c r="C91" s="149"/>
    </row>
    <row r="92" spans="3:3" x14ac:dyDescent="0.25">
      <c r="C92" s="149"/>
    </row>
    <row r="93" spans="3:3" x14ac:dyDescent="0.25">
      <c r="C93" s="149"/>
    </row>
    <row r="94" spans="3:3" x14ac:dyDescent="0.25">
      <c r="C94" s="149"/>
    </row>
    <row r="95" spans="3:3" x14ac:dyDescent="0.25">
      <c r="C95" s="149"/>
    </row>
    <row r="96" spans="3:3" x14ac:dyDescent="0.25">
      <c r="C96" s="150"/>
    </row>
    <row r="97" spans="3:3" x14ac:dyDescent="0.25">
      <c r="C97" s="150"/>
    </row>
    <row r="98" spans="3:3" x14ac:dyDescent="0.25">
      <c r="C98" s="150"/>
    </row>
    <row r="99" spans="3:3" x14ac:dyDescent="0.25">
      <c r="C99" s="150"/>
    </row>
    <row r="100" spans="3:3" x14ac:dyDescent="0.25">
      <c r="C100" s="150"/>
    </row>
    <row r="101" spans="3:3" x14ac:dyDescent="0.25">
      <c r="C101" s="150"/>
    </row>
    <row r="102" spans="3:3" x14ac:dyDescent="0.25">
      <c r="C102" s="150"/>
    </row>
    <row r="103" spans="3:3" x14ac:dyDescent="0.25">
      <c r="C103" s="150"/>
    </row>
    <row r="104" spans="3:3" x14ac:dyDescent="0.25">
      <c r="C104" s="150"/>
    </row>
    <row r="105" spans="3:3" x14ac:dyDescent="0.25">
      <c r="C105" s="150"/>
    </row>
    <row r="106" spans="3:3" x14ac:dyDescent="0.25">
      <c r="C106" s="150"/>
    </row>
    <row r="107" spans="3:3" x14ac:dyDescent="0.25">
      <c r="C107" s="150"/>
    </row>
    <row r="108" spans="3:3" x14ac:dyDescent="0.25">
      <c r="C108" s="150"/>
    </row>
    <row r="109" spans="3:3" x14ac:dyDescent="0.25">
      <c r="C109" s="150"/>
    </row>
    <row r="110" spans="3:3" x14ac:dyDescent="0.25">
      <c r="C110" s="150"/>
    </row>
    <row r="111" spans="3:3" x14ac:dyDescent="0.25">
      <c r="C111" s="150"/>
    </row>
    <row r="112" spans="3:3" x14ac:dyDescent="0.25">
      <c r="C112" s="150"/>
    </row>
    <row r="113" spans="3:3" x14ac:dyDescent="0.25">
      <c r="C113" s="150"/>
    </row>
    <row r="114" spans="3:3" x14ac:dyDescent="0.25">
      <c r="C114" s="150"/>
    </row>
    <row r="115" spans="3:3" x14ac:dyDescent="0.25">
      <c r="C115" s="150"/>
    </row>
    <row r="116" spans="3:3" x14ac:dyDescent="0.25">
      <c r="C116" s="150"/>
    </row>
    <row r="117" spans="3:3" x14ac:dyDescent="0.25">
      <c r="C117" s="150"/>
    </row>
    <row r="118" spans="3:3" x14ac:dyDescent="0.25">
      <c r="C118" s="150"/>
    </row>
    <row r="119" spans="3:3" x14ac:dyDescent="0.25">
      <c r="C119" s="149"/>
    </row>
    <row r="120" spans="3:3" x14ac:dyDescent="0.25">
      <c r="C120" s="149"/>
    </row>
    <row r="121" spans="3:3" x14ac:dyDescent="0.25">
      <c r="C121" s="150"/>
    </row>
    <row r="122" spans="3:3" x14ac:dyDescent="0.25">
      <c r="C122" s="150"/>
    </row>
    <row r="123" spans="3:3" x14ac:dyDescent="0.25">
      <c r="C123" s="150"/>
    </row>
    <row r="124" spans="3:3" x14ac:dyDescent="0.25">
      <c r="C124" s="150"/>
    </row>
    <row r="125" spans="3:3" x14ac:dyDescent="0.25">
      <c r="C125" s="150"/>
    </row>
    <row r="126" spans="3:3" x14ac:dyDescent="0.25">
      <c r="C126" s="150"/>
    </row>
    <row r="127" spans="3:3" x14ac:dyDescent="0.25">
      <c r="C127" s="150"/>
    </row>
    <row r="128" spans="3:3" x14ac:dyDescent="0.25">
      <c r="C128" s="150"/>
    </row>
    <row r="129" spans="3:3" x14ac:dyDescent="0.25">
      <c r="C129" s="150"/>
    </row>
    <row r="130" spans="3:3" x14ac:dyDescent="0.25">
      <c r="C130" s="150"/>
    </row>
    <row r="131" spans="3:3" x14ac:dyDescent="0.25">
      <c r="C131" s="150"/>
    </row>
    <row r="132" spans="3:3" x14ac:dyDescent="0.25">
      <c r="C132" s="150"/>
    </row>
    <row r="133" spans="3:3" x14ac:dyDescent="0.25">
      <c r="C133" s="150"/>
    </row>
    <row r="134" spans="3:3" x14ac:dyDescent="0.25">
      <c r="C134" s="150"/>
    </row>
    <row r="135" spans="3:3" x14ac:dyDescent="0.25">
      <c r="C135" s="150"/>
    </row>
    <row r="136" spans="3:3" x14ac:dyDescent="0.25">
      <c r="C136" s="150"/>
    </row>
    <row r="137" spans="3:3" x14ac:dyDescent="0.25">
      <c r="C137" s="150"/>
    </row>
    <row r="138" spans="3:3" x14ac:dyDescent="0.25">
      <c r="C138" s="150"/>
    </row>
    <row r="139" spans="3:3" x14ac:dyDescent="0.25">
      <c r="C139" s="150"/>
    </row>
    <row r="140" spans="3:3" x14ac:dyDescent="0.25">
      <c r="C140" s="150"/>
    </row>
    <row r="141" spans="3:3" x14ac:dyDescent="0.25">
      <c r="C141" s="149"/>
    </row>
    <row r="142" spans="3:3" x14ac:dyDescent="0.25">
      <c r="C142" s="149"/>
    </row>
    <row r="143" spans="3:3" x14ac:dyDescent="0.25">
      <c r="C143" s="149"/>
    </row>
    <row r="144" spans="3:3" x14ac:dyDescent="0.25">
      <c r="C144" s="150"/>
    </row>
    <row r="145" spans="3:3" x14ac:dyDescent="0.25">
      <c r="C145" s="150"/>
    </row>
    <row r="146" spans="3:3" x14ac:dyDescent="0.25">
      <c r="C146" s="150"/>
    </row>
    <row r="147" spans="3:3" x14ac:dyDescent="0.25">
      <c r="C147" s="150"/>
    </row>
    <row r="148" spans="3:3" x14ac:dyDescent="0.25">
      <c r="C148" s="150"/>
    </row>
    <row r="149" spans="3:3" x14ac:dyDescent="0.25">
      <c r="C149" s="150"/>
    </row>
    <row r="150" spans="3:3" x14ac:dyDescent="0.25">
      <c r="C150" s="149"/>
    </row>
    <row r="151" spans="3:3" x14ac:dyDescent="0.25">
      <c r="C151" s="149"/>
    </row>
    <row r="152" spans="3:3" x14ac:dyDescent="0.25">
      <c r="C152" s="149"/>
    </row>
    <row r="153" spans="3:3" x14ac:dyDescent="0.25">
      <c r="C153" s="149"/>
    </row>
    <row r="154" spans="3:3" x14ac:dyDescent="0.25">
      <c r="C154" s="149"/>
    </row>
    <row r="155" spans="3:3" x14ac:dyDescent="0.25">
      <c r="C155" s="149"/>
    </row>
    <row r="156" spans="3:3" x14ac:dyDescent="0.25">
      <c r="C156" s="149"/>
    </row>
    <row r="157" spans="3:3" x14ac:dyDescent="0.25">
      <c r="C157" s="149"/>
    </row>
    <row r="158" spans="3:3" x14ac:dyDescent="0.25">
      <c r="C158" s="149"/>
    </row>
    <row r="159" spans="3:3" x14ac:dyDescent="0.25">
      <c r="C159" s="149"/>
    </row>
    <row r="160" spans="3:3" x14ac:dyDescent="0.25">
      <c r="C160" s="149"/>
    </row>
    <row r="161" spans="3:3" x14ac:dyDescent="0.25">
      <c r="C161" s="149"/>
    </row>
    <row r="162" spans="3:3" x14ac:dyDescent="0.25">
      <c r="C162" s="149"/>
    </row>
    <row r="163" spans="3:3" x14ac:dyDescent="0.25">
      <c r="C163" s="149"/>
    </row>
    <row r="164" spans="3:3" x14ac:dyDescent="0.25">
      <c r="C164" s="149"/>
    </row>
    <row r="165" spans="3:3" x14ac:dyDescent="0.25">
      <c r="C165" s="149"/>
    </row>
    <row r="166" spans="3:3" x14ac:dyDescent="0.25">
      <c r="C166" s="149"/>
    </row>
    <row r="167" spans="3:3" x14ac:dyDescent="0.25">
      <c r="C167" s="149"/>
    </row>
    <row r="168" spans="3:3" x14ac:dyDescent="0.25">
      <c r="C168" s="149"/>
    </row>
    <row r="169" spans="3:3" x14ac:dyDescent="0.25">
      <c r="C169" s="149"/>
    </row>
    <row r="170" spans="3:3" x14ac:dyDescent="0.25">
      <c r="C170" s="149"/>
    </row>
    <row r="171" spans="3:3" x14ac:dyDescent="0.25">
      <c r="C171" s="149"/>
    </row>
    <row r="172" spans="3:3" x14ac:dyDescent="0.25">
      <c r="C172" s="149"/>
    </row>
    <row r="173" spans="3:3" x14ac:dyDescent="0.25">
      <c r="C173" s="149"/>
    </row>
    <row r="174" spans="3:3" x14ac:dyDescent="0.25">
      <c r="C174" s="149"/>
    </row>
    <row r="175" spans="3:3" x14ac:dyDescent="0.25">
      <c r="C175" s="149"/>
    </row>
    <row r="176" spans="3:3" x14ac:dyDescent="0.25">
      <c r="C176" s="149"/>
    </row>
    <row r="177" spans="3:3" x14ac:dyDescent="0.25">
      <c r="C177" s="149"/>
    </row>
    <row r="178" spans="3:3" x14ac:dyDescent="0.25">
      <c r="C178" s="149"/>
    </row>
    <row r="179" spans="3:3" x14ac:dyDescent="0.25">
      <c r="C179" s="149"/>
    </row>
    <row r="180" spans="3:3" x14ac:dyDescent="0.25">
      <c r="C180" s="149"/>
    </row>
    <row r="181" spans="3:3" x14ac:dyDescent="0.25">
      <c r="C181" s="149"/>
    </row>
    <row r="182" spans="3:3" x14ac:dyDescent="0.25">
      <c r="C182" s="149"/>
    </row>
    <row r="183" spans="3:3" x14ac:dyDescent="0.25">
      <c r="C183" s="149"/>
    </row>
    <row r="184" spans="3:3" x14ac:dyDescent="0.25">
      <c r="C184" s="149"/>
    </row>
    <row r="185" spans="3:3" x14ac:dyDescent="0.25">
      <c r="C185" s="149"/>
    </row>
    <row r="186" spans="3:3" x14ac:dyDescent="0.25">
      <c r="C186" s="149"/>
    </row>
    <row r="187" spans="3:3" x14ac:dyDescent="0.25">
      <c r="C187" s="149"/>
    </row>
    <row r="188" spans="3:3" x14ac:dyDescent="0.25">
      <c r="C188" s="149"/>
    </row>
    <row r="189" spans="3:3" x14ac:dyDescent="0.25">
      <c r="C189" s="149"/>
    </row>
    <row r="190" spans="3:3" x14ac:dyDescent="0.25">
      <c r="C190" s="149"/>
    </row>
    <row r="191" spans="3:3" x14ac:dyDescent="0.25">
      <c r="C191" s="149"/>
    </row>
    <row r="192" spans="3:3" x14ac:dyDescent="0.25">
      <c r="C192" s="149"/>
    </row>
    <row r="193" spans="3:3" x14ac:dyDescent="0.25">
      <c r="C193" s="149"/>
    </row>
    <row r="194" spans="3:3" x14ac:dyDescent="0.25">
      <c r="C194" s="149"/>
    </row>
    <row r="195" spans="3:3" x14ac:dyDescent="0.25">
      <c r="C195" s="149"/>
    </row>
    <row r="196" spans="3:3" x14ac:dyDescent="0.25">
      <c r="C196" s="149"/>
    </row>
    <row r="197" spans="3:3" x14ac:dyDescent="0.25">
      <c r="C197" s="153"/>
    </row>
    <row r="198" spans="3:3" x14ac:dyDescent="0.25">
      <c r="C198" s="149"/>
    </row>
    <row r="199" spans="3:3" x14ac:dyDescent="0.25">
      <c r="C199" s="149"/>
    </row>
    <row r="200" spans="3:3" x14ac:dyDescent="0.25">
      <c r="C200" s="149"/>
    </row>
    <row r="201" spans="3:3" x14ac:dyDescent="0.25">
      <c r="C201" s="149"/>
    </row>
    <row r="202" spans="3:3" x14ac:dyDescent="0.25">
      <c r="C202" s="149"/>
    </row>
    <row r="203" spans="3:3" x14ac:dyDescent="0.25">
      <c r="C203" s="149"/>
    </row>
    <row r="204" spans="3:3" x14ac:dyDescent="0.25">
      <c r="C204" s="149"/>
    </row>
    <row r="205" spans="3:3" x14ac:dyDescent="0.25">
      <c r="C205" s="149"/>
    </row>
    <row r="206" spans="3:3" x14ac:dyDescent="0.25">
      <c r="C206" s="149"/>
    </row>
    <row r="207" spans="3:3" x14ac:dyDescent="0.25">
      <c r="C207" s="149"/>
    </row>
    <row r="208" spans="3:3" x14ac:dyDescent="0.25">
      <c r="C208" s="149"/>
    </row>
    <row r="209" spans="2:3" x14ac:dyDescent="0.25">
      <c r="C209" s="149"/>
    </row>
    <row r="210" spans="2:3" x14ac:dyDescent="0.25">
      <c r="C210" s="149"/>
    </row>
    <row r="211" spans="2:3" x14ac:dyDescent="0.25">
      <c r="C211" s="149"/>
    </row>
    <row r="212" spans="2:3" x14ac:dyDescent="0.25">
      <c r="C212" s="149"/>
    </row>
    <row r="213" spans="2:3" x14ac:dyDescent="0.25">
      <c r="B213" s="154"/>
      <c r="C213" s="149"/>
    </row>
    <row r="214" spans="2:3" x14ac:dyDescent="0.25">
      <c r="B214" s="154"/>
      <c r="C214" s="149"/>
    </row>
    <row r="215" spans="2:3" x14ac:dyDescent="0.25">
      <c r="B215" s="154"/>
      <c r="C215" s="149"/>
    </row>
    <row r="216" spans="2:3" x14ac:dyDescent="0.25">
      <c r="C216" s="149"/>
    </row>
    <row r="217" spans="2:3" x14ac:dyDescent="0.25">
      <c r="C217" s="149"/>
    </row>
    <row r="218" spans="2:3" x14ac:dyDescent="0.25">
      <c r="C218" s="149"/>
    </row>
    <row r="219" spans="2:3" x14ac:dyDescent="0.25">
      <c r="C219" s="149"/>
    </row>
    <row r="220" spans="2:3" x14ac:dyDescent="0.25">
      <c r="C220" s="149"/>
    </row>
    <row r="221" spans="2:3" x14ac:dyDescent="0.25">
      <c r="C221" s="149"/>
    </row>
    <row r="222" spans="2:3" x14ac:dyDescent="0.25">
      <c r="C222" s="149"/>
    </row>
    <row r="223" spans="2:3" x14ac:dyDescent="0.25">
      <c r="C223" s="149"/>
    </row>
    <row r="224" spans="2:3" x14ac:dyDescent="0.25">
      <c r="C224" s="149"/>
    </row>
    <row r="225" spans="3:3" x14ac:dyDescent="0.25">
      <c r="C225" s="149"/>
    </row>
    <row r="226" spans="3:3" x14ac:dyDescent="0.25">
      <c r="C226" s="149"/>
    </row>
    <row r="227" spans="3:3" x14ac:dyDescent="0.25">
      <c r="C227" s="149"/>
    </row>
    <row r="228" spans="3:3" x14ac:dyDescent="0.25">
      <c r="C228" s="149"/>
    </row>
    <row r="229" spans="3:3" x14ac:dyDescent="0.25">
      <c r="C229" s="149"/>
    </row>
    <row r="230" spans="3:3" x14ac:dyDescent="0.25">
      <c r="C230" s="149"/>
    </row>
    <row r="231" spans="3:3" x14ac:dyDescent="0.25">
      <c r="C231" s="149"/>
    </row>
    <row r="232" spans="3:3" x14ac:dyDescent="0.25">
      <c r="C232" s="149"/>
    </row>
    <row r="233" spans="3:3" x14ac:dyDescent="0.25">
      <c r="C233" s="149"/>
    </row>
    <row r="234" spans="3:3" x14ac:dyDescent="0.25">
      <c r="C234" s="149"/>
    </row>
    <row r="235" spans="3:3" x14ac:dyDescent="0.25">
      <c r="C235" s="149"/>
    </row>
    <row r="236" spans="3:3" x14ac:dyDescent="0.25">
      <c r="C236" s="149"/>
    </row>
    <row r="237" spans="3:3" x14ac:dyDescent="0.25">
      <c r="C237" s="149"/>
    </row>
    <row r="238" spans="3:3" x14ac:dyDescent="0.25">
      <c r="C238" s="149"/>
    </row>
    <row r="239" spans="3:3" x14ac:dyDescent="0.25">
      <c r="C239" s="149"/>
    </row>
    <row r="240" spans="3:3" x14ac:dyDescent="0.25">
      <c r="C240" s="149"/>
    </row>
    <row r="241" spans="3:3" x14ac:dyDescent="0.25">
      <c r="C241" s="149"/>
    </row>
    <row r="242" spans="3:3" x14ac:dyDescent="0.25">
      <c r="C242" s="149"/>
    </row>
    <row r="243" spans="3:3" x14ac:dyDescent="0.25">
      <c r="C243" s="149"/>
    </row>
    <row r="244" spans="3:3" x14ac:dyDescent="0.25">
      <c r="C244" s="149"/>
    </row>
    <row r="245" spans="3:3" x14ac:dyDescent="0.25">
      <c r="C245" s="149"/>
    </row>
    <row r="246" spans="3:3" x14ac:dyDescent="0.25">
      <c r="C246" s="149"/>
    </row>
    <row r="247" spans="3:3" x14ac:dyDescent="0.25">
      <c r="C247" s="149"/>
    </row>
    <row r="248" spans="3:3" x14ac:dyDescent="0.25">
      <c r="C248" s="149"/>
    </row>
    <row r="249" spans="3:3" x14ac:dyDescent="0.25">
      <c r="C249" s="149"/>
    </row>
    <row r="388" spans="1:5" s="155" customFormat="1" x14ac:dyDescent="0.25">
      <c r="A388" s="147"/>
      <c r="B388" s="148"/>
      <c r="C388" s="137"/>
      <c r="D388" s="137"/>
      <c r="E388" s="137"/>
    </row>
    <row r="412" spans="3:3" x14ac:dyDescent="0.25">
      <c r="C412" s="153"/>
    </row>
    <row r="413" spans="3:3" x14ac:dyDescent="0.25">
      <c r="C413" s="153"/>
    </row>
    <row r="414" spans="3:3" x14ac:dyDescent="0.25">
      <c r="C414" s="156"/>
    </row>
    <row r="415" spans="3:3" x14ac:dyDescent="0.25">
      <c r="C415" s="153"/>
    </row>
    <row r="416" spans="3:3" x14ac:dyDescent="0.25">
      <c r="C416" s="153"/>
    </row>
    <row r="417" spans="3:3" x14ac:dyDescent="0.25">
      <c r="C417" s="153"/>
    </row>
    <row r="418" spans="3:3" x14ac:dyDescent="0.25">
      <c r="C418" s="153"/>
    </row>
    <row r="419" spans="3:3" x14ac:dyDescent="0.25">
      <c r="C419" s="153"/>
    </row>
    <row r="420" spans="3:3" x14ac:dyDescent="0.25">
      <c r="C420" s="153"/>
    </row>
    <row r="421" spans="3:3" x14ac:dyDescent="0.25">
      <c r="C421" s="153"/>
    </row>
    <row r="422" spans="3:3" x14ac:dyDescent="0.25">
      <c r="C422" s="153"/>
    </row>
    <row r="423" spans="3:3" x14ac:dyDescent="0.25">
      <c r="C423" s="153"/>
    </row>
    <row r="424" spans="3:3" x14ac:dyDescent="0.25">
      <c r="C424" s="153"/>
    </row>
    <row r="425" spans="3:3" x14ac:dyDescent="0.25">
      <c r="C425" s="153"/>
    </row>
    <row r="426" spans="3:3" x14ac:dyDescent="0.25">
      <c r="C426" s="156"/>
    </row>
    <row r="427" spans="3:3" x14ac:dyDescent="0.25">
      <c r="C427" s="153"/>
    </row>
    <row r="428" spans="3:3" x14ac:dyDescent="0.25">
      <c r="C428" s="153"/>
    </row>
    <row r="429" spans="3:3" x14ac:dyDescent="0.25">
      <c r="C429" s="153"/>
    </row>
    <row r="430" spans="3:3" x14ac:dyDescent="0.25">
      <c r="C430" s="153"/>
    </row>
    <row r="431" spans="3:3" x14ac:dyDescent="0.25">
      <c r="C431" s="153"/>
    </row>
    <row r="432" spans="3:3" x14ac:dyDescent="0.25">
      <c r="C432" s="153"/>
    </row>
    <row r="433" spans="3:3" x14ac:dyDescent="0.25">
      <c r="C433" s="153"/>
    </row>
    <row r="434" spans="3:3" x14ac:dyDescent="0.25">
      <c r="C434" s="153"/>
    </row>
    <row r="435" spans="3:3" x14ac:dyDescent="0.25">
      <c r="C435" s="153"/>
    </row>
    <row r="436" spans="3:3" x14ac:dyDescent="0.25">
      <c r="C436" s="156"/>
    </row>
    <row r="437" spans="3:3" x14ac:dyDescent="0.25">
      <c r="C437" s="153"/>
    </row>
    <row r="438" spans="3:3" x14ac:dyDescent="0.25">
      <c r="C438" s="153"/>
    </row>
    <row r="439" spans="3:3" x14ac:dyDescent="0.25">
      <c r="C439" s="153"/>
    </row>
    <row r="440" spans="3:3" x14ac:dyDescent="0.25">
      <c r="C440" s="153"/>
    </row>
    <row r="441" spans="3:3" x14ac:dyDescent="0.25">
      <c r="C441" s="153"/>
    </row>
    <row r="442" spans="3:3" x14ac:dyDescent="0.25">
      <c r="C442" s="153"/>
    </row>
    <row r="443" spans="3:3" x14ac:dyDescent="0.25">
      <c r="C443" s="153"/>
    </row>
    <row r="444" spans="3:3" x14ac:dyDescent="0.25">
      <c r="C444" s="153"/>
    </row>
    <row r="445" spans="3:3" x14ac:dyDescent="0.25">
      <c r="C445" s="153"/>
    </row>
    <row r="446" spans="3:3" x14ac:dyDescent="0.25">
      <c r="C446" s="153"/>
    </row>
    <row r="447" spans="3:3" x14ac:dyDescent="0.25">
      <c r="C447" s="156"/>
    </row>
    <row r="448" spans="3:3" x14ac:dyDescent="0.25">
      <c r="C448" s="153"/>
    </row>
    <row r="449" spans="3:3" x14ac:dyDescent="0.25">
      <c r="C449" s="153"/>
    </row>
    <row r="450" spans="3:3" x14ac:dyDescent="0.25">
      <c r="C450" s="156"/>
    </row>
  </sheetData>
  <mergeCells count="7">
    <mergeCell ref="A25:E25"/>
    <mergeCell ref="A1:E1"/>
    <mergeCell ref="A2:E2"/>
    <mergeCell ref="A3:E3"/>
    <mergeCell ref="A4:E4"/>
    <mergeCell ref="A18:E18"/>
    <mergeCell ref="A22:E22"/>
  </mergeCells>
  <conditionalFormatting sqref="D1:D1048576">
    <cfRule type="cellIs" dxfId="7" priority="1" operator="equal">
      <formula>"Read and Do Not Agree"</formula>
    </cfRule>
  </conditionalFormatting>
  <printOptions horizontalCentered="1"/>
  <pageMargins left="0.17" right="0.17" top="0.55000000000000004" bottom="0.19" header="0.15" footer="0.15"/>
  <pageSetup scale="69" fitToHeight="0" orientation="portrait" r:id="rId1"/>
  <headerFooter>
    <oddHeader>&amp;C&amp;"Verdana,Bold"Fairfax County Sheriff's Office 
Attachment 1 - Mandatory Requirements</oddHeader>
    <oddFooter>&amp;C&amp;8Page &amp;P of &amp;N</oddFooter>
  </headerFooter>
  <rowBreaks count="1" manualBreakCount="1">
    <brk id="2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BF17295-778E-4F4A-B6E6-0D14A7666823}">
          <x14:formula1>
            <xm:f>'A. Bidder Instructions'!$A$26:$A$27</xm:f>
          </x14:formula1>
          <xm:sqref>D6:D17 D20:D21 D24 D27:D28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911C9-E4C9-4A8A-AA58-AA46C8A182AB}">
  <sheetPr>
    <tabColor theme="9"/>
    <pageSetUpPr fitToPage="1"/>
  </sheetPr>
  <dimension ref="A1:E471"/>
  <sheetViews>
    <sheetView showGridLines="0" topLeftCell="A11" zoomScaleNormal="100" workbookViewId="0">
      <selection activeCell="D17" sqref="D17"/>
    </sheetView>
  </sheetViews>
  <sheetFormatPr defaultColWidth="10.42578125" defaultRowHeight="32.25" customHeight="1" x14ac:dyDescent="0.25"/>
  <cols>
    <col min="1" max="1" width="12.28515625" style="147" customWidth="1"/>
    <col min="2" max="2" width="18.5703125" style="148" customWidth="1"/>
    <col min="3" max="3" width="68.140625" style="137" customWidth="1"/>
    <col min="4" max="4" width="18.5703125" style="137" customWidth="1"/>
    <col min="5" max="5" width="39" style="137" customWidth="1"/>
    <col min="6" max="16384" width="10.42578125" style="137"/>
  </cols>
  <sheetData>
    <row r="1" spans="1:5" ht="18" customHeight="1" x14ac:dyDescent="0.25">
      <c r="A1" s="490" t="s">
        <v>213</v>
      </c>
      <c r="B1" s="491"/>
      <c r="C1" s="491"/>
      <c r="D1" s="491"/>
      <c r="E1" s="492"/>
    </row>
    <row r="2" spans="1:5" ht="75" customHeight="1" x14ac:dyDescent="0.25">
      <c r="A2" s="493" t="s">
        <v>821</v>
      </c>
      <c r="B2" s="494"/>
      <c r="C2" s="494"/>
      <c r="D2" s="494"/>
      <c r="E2" s="495"/>
    </row>
    <row r="3" spans="1:5" ht="3.75" customHeight="1" x14ac:dyDescent="0.25">
      <c r="A3" s="496"/>
      <c r="B3" s="497"/>
      <c r="C3" s="497"/>
      <c r="D3" s="497"/>
      <c r="E3" s="498"/>
    </row>
    <row r="4" spans="1:5" ht="19.5" customHeight="1" x14ac:dyDescent="0.25">
      <c r="A4" s="499" t="s">
        <v>214</v>
      </c>
      <c r="B4" s="500"/>
      <c r="C4" s="500"/>
      <c r="D4" s="500"/>
      <c r="E4" s="501"/>
    </row>
    <row r="5" spans="1:5" s="161" customFormat="1" ht="24.95" customHeight="1" x14ac:dyDescent="0.25">
      <c r="A5" s="157" t="s">
        <v>31</v>
      </c>
      <c r="B5" s="158" t="s">
        <v>32</v>
      </c>
      <c r="C5" s="159" t="s">
        <v>33</v>
      </c>
      <c r="D5" s="158" t="s">
        <v>34</v>
      </c>
      <c r="E5" s="160" t="s">
        <v>35</v>
      </c>
    </row>
    <row r="6" spans="1:5" ht="45" x14ac:dyDescent="0.25">
      <c r="A6" s="138">
        <v>1.0009999999999999</v>
      </c>
      <c r="B6" s="139" t="s">
        <v>215</v>
      </c>
      <c r="C6" s="162" t="s">
        <v>899</v>
      </c>
      <c r="D6" s="852"/>
      <c r="E6" s="897"/>
    </row>
    <row r="7" spans="1:5" ht="45" x14ac:dyDescent="0.25">
      <c r="A7" s="34">
        <f t="shared" ref="A7:A17" si="0">A6+0.001</f>
        <v>1.0019999999999998</v>
      </c>
      <c r="B7" s="94" t="s">
        <v>215</v>
      </c>
      <c r="C7" s="1" t="s">
        <v>216</v>
      </c>
      <c r="D7" s="845"/>
      <c r="E7" s="890"/>
    </row>
    <row r="8" spans="1:5" ht="45" x14ac:dyDescent="0.25">
      <c r="A8" s="34">
        <f t="shared" si="0"/>
        <v>1.0029999999999997</v>
      </c>
      <c r="B8" s="94" t="s">
        <v>215</v>
      </c>
      <c r="C8" s="1" t="s">
        <v>603</v>
      </c>
      <c r="D8" s="845"/>
      <c r="E8" s="890"/>
    </row>
    <row r="9" spans="1:5" ht="32.25" customHeight="1" x14ac:dyDescent="0.25">
      <c r="A9" s="34">
        <f t="shared" si="0"/>
        <v>1.0039999999999996</v>
      </c>
      <c r="B9" s="94" t="s">
        <v>215</v>
      </c>
      <c r="C9" s="1" t="s">
        <v>604</v>
      </c>
      <c r="D9" s="845"/>
      <c r="E9" s="890"/>
    </row>
    <row r="10" spans="1:5" ht="44.25" customHeight="1" x14ac:dyDescent="0.25">
      <c r="A10" s="34">
        <f t="shared" si="0"/>
        <v>1.0049999999999994</v>
      </c>
      <c r="B10" s="94" t="s">
        <v>215</v>
      </c>
      <c r="C10" s="1" t="s">
        <v>827</v>
      </c>
      <c r="D10" s="845"/>
      <c r="E10" s="890"/>
    </row>
    <row r="11" spans="1:5" ht="78" customHeight="1" x14ac:dyDescent="0.25">
      <c r="A11" s="34">
        <f t="shared" si="0"/>
        <v>1.0059999999999993</v>
      </c>
      <c r="B11" s="94" t="s">
        <v>215</v>
      </c>
      <c r="C11" s="1" t="s">
        <v>900</v>
      </c>
      <c r="D11" s="845"/>
      <c r="E11" s="890"/>
    </row>
    <row r="12" spans="1:5" ht="45" x14ac:dyDescent="0.25">
      <c r="A12" s="34">
        <f t="shared" si="0"/>
        <v>1.0069999999999992</v>
      </c>
      <c r="B12" s="94" t="s">
        <v>215</v>
      </c>
      <c r="C12" s="1" t="s">
        <v>217</v>
      </c>
      <c r="D12" s="845"/>
      <c r="E12" s="890"/>
    </row>
    <row r="13" spans="1:5" ht="32.25" customHeight="1" x14ac:dyDescent="0.25">
      <c r="A13" s="34">
        <f>A12+0.001</f>
        <v>1.0079999999999991</v>
      </c>
      <c r="B13" s="94" t="s">
        <v>215</v>
      </c>
      <c r="C13" s="1" t="s">
        <v>741</v>
      </c>
      <c r="D13" s="845"/>
      <c r="E13" s="890"/>
    </row>
    <row r="14" spans="1:5" ht="75" x14ac:dyDescent="0.25">
      <c r="A14" s="34">
        <f t="shared" si="0"/>
        <v>1.008999999999999</v>
      </c>
      <c r="B14" s="94" t="s">
        <v>215</v>
      </c>
      <c r="C14" s="1" t="s">
        <v>897</v>
      </c>
      <c r="D14" s="845"/>
      <c r="E14" s="890"/>
    </row>
    <row r="15" spans="1:5" ht="32.25" customHeight="1" x14ac:dyDescent="0.25">
      <c r="A15" s="34">
        <f t="shared" si="0"/>
        <v>1.0099999999999989</v>
      </c>
      <c r="B15" s="94" t="s">
        <v>215</v>
      </c>
      <c r="C15" s="1" t="s">
        <v>218</v>
      </c>
      <c r="D15" s="845"/>
      <c r="E15" s="890"/>
    </row>
    <row r="16" spans="1:5" ht="32.25" customHeight="1" x14ac:dyDescent="0.25">
      <c r="A16" s="34">
        <f t="shared" si="0"/>
        <v>1.0109999999999988</v>
      </c>
      <c r="B16" s="94" t="s">
        <v>215</v>
      </c>
      <c r="C16" s="1" t="s">
        <v>605</v>
      </c>
      <c r="D16" s="845"/>
      <c r="E16" s="890"/>
    </row>
    <row r="17" spans="1:5" ht="45.75" thickBot="1" x14ac:dyDescent="0.3">
      <c r="A17" s="126">
        <f t="shared" si="0"/>
        <v>1.0119999999999987</v>
      </c>
      <c r="B17" s="127" t="s">
        <v>215</v>
      </c>
      <c r="C17" s="128" t="s">
        <v>898</v>
      </c>
      <c r="D17" s="850"/>
      <c r="E17" s="889"/>
    </row>
    <row r="18" spans="1:5" ht="32.25" customHeight="1" x14ac:dyDescent="0.25">
      <c r="C18" s="149"/>
    </row>
    <row r="19" spans="1:5" ht="32.25" customHeight="1" x14ac:dyDescent="0.25">
      <c r="C19" s="149"/>
    </row>
    <row r="20" spans="1:5" ht="32.25" customHeight="1" x14ac:dyDescent="0.25">
      <c r="C20" s="149"/>
    </row>
    <row r="21" spans="1:5" ht="32.25" customHeight="1" x14ac:dyDescent="0.25">
      <c r="C21" s="149"/>
    </row>
    <row r="22" spans="1:5" ht="32.25" customHeight="1" x14ac:dyDescent="0.25">
      <c r="C22" s="149"/>
    </row>
    <row r="23" spans="1:5" ht="32.25" customHeight="1" x14ac:dyDescent="0.25">
      <c r="C23" s="149"/>
    </row>
    <row r="24" spans="1:5" ht="32.25" customHeight="1" x14ac:dyDescent="0.25">
      <c r="C24" s="149"/>
    </row>
    <row r="25" spans="1:5" ht="32.25" customHeight="1" x14ac:dyDescent="0.25">
      <c r="C25" s="149"/>
    </row>
    <row r="26" spans="1:5" ht="32.25" customHeight="1" x14ac:dyDescent="0.25">
      <c r="C26" s="149"/>
    </row>
    <row r="27" spans="1:5" ht="32.25" customHeight="1" x14ac:dyDescent="0.25">
      <c r="C27" s="149"/>
    </row>
    <row r="28" spans="1:5" ht="32.25" customHeight="1" x14ac:dyDescent="0.25">
      <c r="C28" s="149"/>
    </row>
    <row r="29" spans="1:5" ht="32.25" customHeight="1" x14ac:dyDescent="0.25">
      <c r="C29" s="149"/>
    </row>
    <row r="30" spans="1:5" ht="32.25" customHeight="1" x14ac:dyDescent="0.25">
      <c r="C30" s="149"/>
    </row>
    <row r="31" spans="1:5" ht="32.25" customHeight="1" x14ac:dyDescent="0.25">
      <c r="C31" s="149"/>
    </row>
    <row r="32" spans="1:5" ht="32.25" customHeight="1" x14ac:dyDescent="0.25">
      <c r="C32" s="149"/>
    </row>
    <row r="33" spans="3:3" ht="32.25" customHeight="1" x14ac:dyDescent="0.25">
      <c r="C33" s="149"/>
    </row>
    <row r="34" spans="3:3" ht="32.25" customHeight="1" x14ac:dyDescent="0.25">
      <c r="C34" s="149"/>
    </row>
    <row r="35" spans="3:3" ht="32.25" customHeight="1" x14ac:dyDescent="0.25">
      <c r="C35" s="149"/>
    </row>
    <row r="36" spans="3:3" ht="32.25" customHeight="1" x14ac:dyDescent="0.25">
      <c r="C36" s="149"/>
    </row>
    <row r="37" spans="3:3" ht="32.25" customHeight="1" x14ac:dyDescent="0.25">
      <c r="C37" s="149"/>
    </row>
    <row r="38" spans="3:3" ht="32.25" customHeight="1" x14ac:dyDescent="0.25">
      <c r="C38" s="149"/>
    </row>
    <row r="39" spans="3:3" ht="32.25" customHeight="1" x14ac:dyDescent="0.25">
      <c r="C39" s="149"/>
    </row>
    <row r="40" spans="3:3" ht="32.25" customHeight="1" x14ac:dyDescent="0.25">
      <c r="C40" s="149"/>
    </row>
    <row r="41" spans="3:3" ht="32.25" customHeight="1" x14ac:dyDescent="0.25">
      <c r="C41" s="149"/>
    </row>
    <row r="42" spans="3:3" ht="32.25" customHeight="1" x14ac:dyDescent="0.25">
      <c r="C42" s="149"/>
    </row>
    <row r="43" spans="3:3" ht="32.25" customHeight="1" x14ac:dyDescent="0.25">
      <c r="C43" s="149"/>
    </row>
    <row r="44" spans="3:3" ht="32.25" customHeight="1" x14ac:dyDescent="0.25">
      <c r="C44" s="149"/>
    </row>
    <row r="45" spans="3:3" ht="32.25" customHeight="1" x14ac:dyDescent="0.25">
      <c r="C45" s="149"/>
    </row>
    <row r="46" spans="3:3" ht="32.25" customHeight="1" x14ac:dyDescent="0.25">
      <c r="C46" s="149"/>
    </row>
    <row r="47" spans="3:3" ht="32.25" customHeight="1" x14ac:dyDescent="0.25">
      <c r="C47" s="149"/>
    </row>
    <row r="48" spans="3:3" ht="32.25" customHeight="1" x14ac:dyDescent="0.25">
      <c r="C48" s="149"/>
    </row>
    <row r="49" spans="3:3" ht="32.25" customHeight="1" x14ac:dyDescent="0.25">
      <c r="C49" s="149"/>
    </row>
    <row r="50" spans="3:3" ht="32.25" customHeight="1" x14ac:dyDescent="0.25">
      <c r="C50" s="149"/>
    </row>
    <row r="51" spans="3:3" ht="32.25" customHeight="1" x14ac:dyDescent="0.25">
      <c r="C51" s="149"/>
    </row>
    <row r="52" spans="3:3" ht="32.25" customHeight="1" x14ac:dyDescent="0.25">
      <c r="C52" s="149"/>
    </row>
    <row r="53" spans="3:3" ht="32.25" customHeight="1" x14ac:dyDescent="0.25">
      <c r="C53" s="149"/>
    </row>
    <row r="54" spans="3:3" ht="32.25" customHeight="1" x14ac:dyDescent="0.25">
      <c r="C54" s="149"/>
    </row>
    <row r="55" spans="3:3" ht="32.25" customHeight="1" x14ac:dyDescent="0.25">
      <c r="C55" s="149"/>
    </row>
    <row r="56" spans="3:3" ht="32.25" customHeight="1" x14ac:dyDescent="0.25">
      <c r="C56" s="150"/>
    </row>
    <row r="57" spans="3:3" ht="32.25" customHeight="1" x14ac:dyDescent="0.25">
      <c r="C57" s="150"/>
    </row>
    <row r="58" spans="3:3" ht="32.25" customHeight="1" x14ac:dyDescent="0.25">
      <c r="C58" s="150"/>
    </row>
    <row r="59" spans="3:3" ht="32.25" customHeight="1" x14ac:dyDescent="0.25">
      <c r="C59" s="150"/>
    </row>
    <row r="60" spans="3:3" ht="32.25" customHeight="1" x14ac:dyDescent="0.25">
      <c r="C60" s="149"/>
    </row>
    <row r="61" spans="3:3" ht="32.25" customHeight="1" x14ac:dyDescent="0.25">
      <c r="C61" s="149"/>
    </row>
    <row r="62" spans="3:3" ht="32.25" customHeight="1" x14ac:dyDescent="0.25">
      <c r="C62" s="149"/>
    </row>
    <row r="63" spans="3:3" ht="32.25" customHeight="1" x14ac:dyDescent="0.25">
      <c r="C63" s="151"/>
    </row>
    <row r="64" spans="3:3" ht="32.25" customHeight="1" x14ac:dyDescent="0.25">
      <c r="C64" s="149"/>
    </row>
    <row r="65" spans="3:3" ht="32.25" customHeight="1" x14ac:dyDescent="0.25">
      <c r="C65" s="149"/>
    </row>
    <row r="66" spans="3:3" ht="32.25" customHeight="1" x14ac:dyDescent="0.25">
      <c r="C66" s="149"/>
    </row>
    <row r="67" spans="3:3" ht="32.25" customHeight="1" x14ac:dyDescent="0.25">
      <c r="C67" s="149"/>
    </row>
    <row r="68" spans="3:3" ht="32.25" customHeight="1" x14ac:dyDescent="0.25">
      <c r="C68" s="149"/>
    </row>
    <row r="69" spans="3:3" ht="32.25" customHeight="1" x14ac:dyDescent="0.25">
      <c r="C69" s="149"/>
    </row>
    <row r="70" spans="3:3" ht="32.25" customHeight="1" x14ac:dyDescent="0.25">
      <c r="C70" s="149"/>
    </row>
    <row r="71" spans="3:3" ht="32.25" customHeight="1" x14ac:dyDescent="0.25">
      <c r="C71" s="150"/>
    </row>
    <row r="72" spans="3:3" ht="32.25" customHeight="1" x14ac:dyDescent="0.25">
      <c r="C72" s="150"/>
    </row>
    <row r="73" spans="3:3" ht="32.25" customHeight="1" x14ac:dyDescent="0.25">
      <c r="C73" s="150"/>
    </row>
    <row r="74" spans="3:3" ht="32.25" customHeight="1" x14ac:dyDescent="0.25">
      <c r="C74" s="150"/>
    </row>
    <row r="75" spans="3:3" ht="32.25" customHeight="1" x14ac:dyDescent="0.25">
      <c r="C75" s="150"/>
    </row>
    <row r="76" spans="3:3" ht="32.25" customHeight="1" x14ac:dyDescent="0.25">
      <c r="C76" s="150"/>
    </row>
    <row r="77" spans="3:3" ht="32.25" customHeight="1" x14ac:dyDescent="0.25">
      <c r="C77" s="149"/>
    </row>
    <row r="78" spans="3:3" ht="32.25" customHeight="1" x14ac:dyDescent="0.25">
      <c r="C78" s="149"/>
    </row>
    <row r="79" spans="3:3" ht="32.25" customHeight="1" x14ac:dyDescent="0.25">
      <c r="C79" s="149"/>
    </row>
    <row r="80" spans="3:3" ht="32.25" customHeight="1" x14ac:dyDescent="0.25">
      <c r="C80" s="149"/>
    </row>
    <row r="81" spans="3:3" ht="32.25" customHeight="1" x14ac:dyDescent="0.25">
      <c r="C81" s="149"/>
    </row>
    <row r="82" spans="3:3" ht="32.25" customHeight="1" x14ac:dyDescent="0.25">
      <c r="C82" s="149"/>
    </row>
    <row r="83" spans="3:3" ht="32.25" customHeight="1" x14ac:dyDescent="0.25">
      <c r="C83" s="149"/>
    </row>
    <row r="84" spans="3:3" ht="32.25" customHeight="1" x14ac:dyDescent="0.25">
      <c r="C84" s="149"/>
    </row>
    <row r="85" spans="3:3" ht="32.25" customHeight="1" x14ac:dyDescent="0.25">
      <c r="C85" s="149"/>
    </row>
    <row r="86" spans="3:3" ht="32.25" customHeight="1" x14ac:dyDescent="0.25">
      <c r="C86" s="149"/>
    </row>
    <row r="87" spans="3:3" ht="32.25" customHeight="1" x14ac:dyDescent="0.25">
      <c r="C87" s="149"/>
    </row>
    <row r="88" spans="3:3" ht="32.25" customHeight="1" x14ac:dyDescent="0.25">
      <c r="C88" s="149"/>
    </row>
    <row r="89" spans="3:3" ht="32.25" customHeight="1" x14ac:dyDescent="0.25">
      <c r="C89" s="149"/>
    </row>
    <row r="90" spans="3:3" ht="32.25" customHeight="1" x14ac:dyDescent="0.25">
      <c r="C90" s="149"/>
    </row>
    <row r="91" spans="3:3" ht="32.25" customHeight="1" x14ac:dyDescent="0.25">
      <c r="C91" s="149"/>
    </row>
    <row r="92" spans="3:3" ht="32.25" customHeight="1" x14ac:dyDescent="0.25">
      <c r="C92" s="149"/>
    </row>
    <row r="93" spans="3:3" ht="32.25" customHeight="1" x14ac:dyDescent="0.25">
      <c r="C93" s="149"/>
    </row>
    <row r="94" spans="3:3" ht="32.25" customHeight="1" x14ac:dyDescent="0.25">
      <c r="C94" s="149"/>
    </row>
    <row r="95" spans="3:3" ht="32.25" customHeight="1" x14ac:dyDescent="0.25">
      <c r="C95" s="150"/>
    </row>
    <row r="96" spans="3:3" ht="32.25" customHeight="1" x14ac:dyDescent="0.25">
      <c r="C96" s="150"/>
    </row>
    <row r="97" spans="3:3" ht="32.25" customHeight="1" x14ac:dyDescent="0.25">
      <c r="C97" s="150"/>
    </row>
    <row r="98" spans="3:3" ht="32.25" customHeight="1" x14ac:dyDescent="0.25">
      <c r="C98" s="149"/>
    </row>
    <row r="99" spans="3:3" ht="32.25" customHeight="1" x14ac:dyDescent="0.25">
      <c r="C99" s="149"/>
    </row>
    <row r="100" spans="3:3" ht="32.25" customHeight="1" x14ac:dyDescent="0.25">
      <c r="C100" s="152"/>
    </row>
    <row r="101" spans="3:3" ht="32.25" customHeight="1" x14ac:dyDescent="0.25">
      <c r="C101" s="152"/>
    </row>
    <row r="102" spans="3:3" ht="32.25" customHeight="1" x14ac:dyDescent="0.25">
      <c r="C102" s="152"/>
    </row>
    <row r="103" spans="3:3" ht="32.25" customHeight="1" x14ac:dyDescent="0.25">
      <c r="C103" s="149"/>
    </row>
    <row r="104" spans="3:3" ht="32.25" customHeight="1" x14ac:dyDescent="0.25">
      <c r="C104" s="149"/>
    </row>
    <row r="105" spans="3:3" ht="32.25" customHeight="1" x14ac:dyDescent="0.25">
      <c r="C105" s="149"/>
    </row>
    <row r="106" spans="3:3" ht="32.25" customHeight="1" x14ac:dyDescent="0.25">
      <c r="C106" s="149"/>
    </row>
    <row r="107" spans="3:3" ht="32.25" customHeight="1" x14ac:dyDescent="0.25">
      <c r="C107" s="149"/>
    </row>
    <row r="108" spans="3:3" ht="32.25" customHeight="1" x14ac:dyDescent="0.25">
      <c r="C108" s="149"/>
    </row>
    <row r="109" spans="3:3" ht="32.25" customHeight="1" x14ac:dyDescent="0.25">
      <c r="C109" s="149"/>
    </row>
    <row r="110" spans="3:3" ht="32.25" customHeight="1" x14ac:dyDescent="0.25">
      <c r="C110" s="152"/>
    </row>
    <row r="111" spans="3:3" ht="32.25" customHeight="1" x14ac:dyDescent="0.25">
      <c r="C111" s="152"/>
    </row>
    <row r="112" spans="3:3" ht="32.25" customHeight="1" x14ac:dyDescent="0.25">
      <c r="C112" s="149"/>
    </row>
    <row r="113" spans="3:3" ht="32.25" customHeight="1" x14ac:dyDescent="0.25">
      <c r="C113" s="149"/>
    </row>
    <row r="114" spans="3:3" ht="32.25" customHeight="1" x14ac:dyDescent="0.25">
      <c r="C114" s="149"/>
    </row>
    <row r="115" spans="3:3" ht="32.25" customHeight="1" x14ac:dyDescent="0.25">
      <c r="C115" s="149"/>
    </row>
    <row r="116" spans="3:3" ht="32.25" customHeight="1" x14ac:dyDescent="0.25">
      <c r="C116" s="149"/>
    </row>
    <row r="117" spans="3:3" ht="32.25" customHeight="1" x14ac:dyDescent="0.25">
      <c r="C117" s="150"/>
    </row>
    <row r="118" spans="3:3" ht="32.25" customHeight="1" x14ac:dyDescent="0.25">
      <c r="C118" s="150"/>
    </row>
    <row r="119" spans="3:3" ht="32.25" customHeight="1" x14ac:dyDescent="0.25">
      <c r="C119" s="150"/>
    </row>
    <row r="120" spans="3:3" ht="32.25" customHeight="1" x14ac:dyDescent="0.25">
      <c r="C120" s="150"/>
    </row>
    <row r="121" spans="3:3" ht="32.25" customHeight="1" x14ac:dyDescent="0.25">
      <c r="C121" s="150"/>
    </row>
    <row r="122" spans="3:3" ht="32.25" customHeight="1" x14ac:dyDescent="0.25">
      <c r="C122" s="150"/>
    </row>
    <row r="123" spans="3:3" ht="32.25" customHeight="1" x14ac:dyDescent="0.25">
      <c r="C123" s="150"/>
    </row>
    <row r="124" spans="3:3" ht="32.25" customHeight="1" x14ac:dyDescent="0.25">
      <c r="C124" s="150"/>
    </row>
    <row r="125" spans="3:3" ht="32.25" customHeight="1" x14ac:dyDescent="0.25">
      <c r="C125" s="150"/>
    </row>
    <row r="126" spans="3:3" ht="32.25" customHeight="1" x14ac:dyDescent="0.25">
      <c r="C126" s="150"/>
    </row>
    <row r="127" spans="3:3" ht="32.25" customHeight="1" x14ac:dyDescent="0.25">
      <c r="C127" s="150"/>
    </row>
    <row r="128" spans="3:3" ht="32.25" customHeight="1" x14ac:dyDescent="0.25">
      <c r="C128" s="150"/>
    </row>
    <row r="129" spans="3:3" ht="32.25" customHeight="1" x14ac:dyDescent="0.25">
      <c r="C129" s="150"/>
    </row>
    <row r="130" spans="3:3" ht="32.25" customHeight="1" x14ac:dyDescent="0.25">
      <c r="C130" s="150"/>
    </row>
    <row r="131" spans="3:3" ht="32.25" customHeight="1" x14ac:dyDescent="0.25">
      <c r="C131" s="150"/>
    </row>
    <row r="132" spans="3:3" ht="32.25" customHeight="1" x14ac:dyDescent="0.25">
      <c r="C132" s="150"/>
    </row>
    <row r="133" spans="3:3" ht="32.25" customHeight="1" x14ac:dyDescent="0.25">
      <c r="C133" s="150"/>
    </row>
    <row r="134" spans="3:3" ht="32.25" customHeight="1" x14ac:dyDescent="0.25">
      <c r="C134" s="150"/>
    </row>
    <row r="135" spans="3:3" ht="32.25" customHeight="1" x14ac:dyDescent="0.25">
      <c r="C135" s="150"/>
    </row>
    <row r="136" spans="3:3" ht="32.25" customHeight="1" x14ac:dyDescent="0.25">
      <c r="C136" s="150"/>
    </row>
    <row r="137" spans="3:3" ht="32.25" customHeight="1" x14ac:dyDescent="0.25">
      <c r="C137" s="150"/>
    </row>
    <row r="138" spans="3:3" ht="32.25" customHeight="1" x14ac:dyDescent="0.25">
      <c r="C138" s="150"/>
    </row>
    <row r="139" spans="3:3" ht="32.25" customHeight="1" x14ac:dyDescent="0.25">
      <c r="C139" s="150"/>
    </row>
    <row r="140" spans="3:3" ht="32.25" customHeight="1" x14ac:dyDescent="0.25">
      <c r="C140" s="149"/>
    </row>
    <row r="141" spans="3:3" ht="32.25" customHeight="1" x14ac:dyDescent="0.25">
      <c r="C141" s="149"/>
    </row>
    <row r="142" spans="3:3" ht="32.25" customHeight="1" x14ac:dyDescent="0.25">
      <c r="C142" s="150"/>
    </row>
    <row r="143" spans="3:3" ht="32.25" customHeight="1" x14ac:dyDescent="0.25">
      <c r="C143" s="150"/>
    </row>
    <row r="144" spans="3:3" ht="32.25" customHeight="1" x14ac:dyDescent="0.25">
      <c r="C144" s="150"/>
    </row>
    <row r="145" spans="3:3" ht="32.25" customHeight="1" x14ac:dyDescent="0.25">
      <c r="C145" s="150"/>
    </row>
    <row r="146" spans="3:3" ht="32.25" customHeight="1" x14ac:dyDescent="0.25">
      <c r="C146" s="150"/>
    </row>
    <row r="147" spans="3:3" ht="32.25" customHeight="1" x14ac:dyDescent="0.25">
      <c r="C147" s="150"/>
    </row>
    <row r="148" spans="3:3" ht="32.25" customHeight="1" x14ac:dyDescent="0.25">
      <c r="C148" s="150"/>
    </row>
    <row r="149" spans="3:3" ht="32.25" customHeight="1" x14ac:dyDescent="0.25">
      <c r="C149" s="150"/>
    </row>
    <row r="150" spans="3:3" ht="32.25" customHeight="1" x14ac:dyDescent="0.25">
      <c r="C150" s="150"/>
    </row>
    <row r="151" spans="3:3" ht="32.25" customHeight="1" x14ac:dyDescent="0.25">
      <c r="C151" s="150"/>
    </row>
    <row r="152" spans="3:3" ht="32.25" customHeight="1" x14ac:dyDescent="0.25">
      <c r="C152" s="150"/>
    </row>
    <row r="153" spans="3:3" ht="32.25" customHeight="1" x14ac:dyDescent="0.25">
      <c r="C153" s="150"/>
    </row>
    <row r="154" spans="3:3" ht="32.25" customHeight="1" x14ac:dyDescent="0.25">
      <c r="C154" s="150"/>
    </row>
    <row r="155" spans="3:3" ht="32.25" customHeight="1" x14ac:dyDescent="0.25">
      <c r="C155" s="150"/>
    </row>
    <row r="156" spans="3:3" ht="32.25" customHeight="1" x14ac:dyDescent="0.25">
      <c r="C156" s="150"/>
    </row>
    <row r="157" spans="3:3" ht="32.25" customHeight="1" x14ac:dyDescent="0.25">
      <c r="C157" s="150"/>
    </row>
    <row r="158" spans="3:3" ht="32.25" customHeight="1" x14ac:dyDescent="0.25">
      <c r="C158" s="150"/>
    </row>
    <row r="159" spans="3:3" ht="32.25" customHeight="1" x14ac:dyDescent="0.25">
      <c r="C159" s="150"/>
    </row>
    <row r="160" spans="3:3" ht="32.25" customHeight="1" x14ac:dyDescent="0.25">
      <c r="C160" s="150"/>
    </row>
    <row r="161" spans="3:3" ht="32.25" customHeight="1" x14ac:dyDescent="0.25">
      <c r="C161" s="150"/>
    </row>
    <row r="162" spans="3:3" ht="32.25" customHeight="1" x14ac:dyDescent="0.25">
      <c r="C162" s="149"/>
    </row>
    <row r="163" spans="3:3" ht="32.25" customHeight="1" x14ac:dyDescent="0.25">
      <c r="C163" s="149"/>
    </row>
    <row r="164" spans="3:3" ht="32.25" customHeight="1" x14ac:dyDescent="0.25">
      <c r="C164" s="149"/>
    </row>
    <row r="165" spans="3:3" ht="32.25" customHeight="1" x14ac:dyDescent="0.25">
      <c r="C165" s="150"/>
    </row>
    <row r="166" spans="3:3" ht="32.25" customHeight="1" x14ac:dyDescent="0.25">
      <c r="C166" s="150"/>
    </row>
    <row r="167" spans="3:3" ht="32.25" customHeight="1" x14ac:dyDescent="0.25">
      <c r="C167" s="150"/>
    </row>
    <row r="168" spans="3:3" ht="32.25" customHeight="1" x14ac:dyDescent="0.25">
      <c r="C168" s="150"/>
    </row>
    <row r="169" spans="3:3" ht="32.25" customHeight="1" x14ac:dyDescent="0.25">
      <c r="C169" s="150"/>
    </row>
    <row r="170" spans="3:3" ht="32.25" customHeight="1" x14ac:dyDescent="0.25">
      <c r="C170" s="150"/>
    </row>
    <row r="171" spans="3:3" ht="32.25" customHeight="1" x14ac:dyDescent="0.25">
      <c r="C171" s="149"/>
    </row>
    <row r="172" spans="3:3" ht="32.25" customHeight="1" x14ac:dyDescent="0.25">
      <c r="C172" s="149"/>
    </row>
    <row r="173" spans="3:3" ht="32.25" customHeight="1" x14ac:dyDescent="0.25">
      <c r="C173" s="149"/>
    </row>
    <row r="174" spans="3:3" ht="32.25" customHeight="1" x14ac:dyDescent="0.25">
      <c r="C174" s="149"/>
    </row>
    <row r="175" spans="3:3" ht="32.25" customHeight="1" x14ac:dyDescent="0.25">
      <c r="C175" s="149"/>
    </row>
    <row r="176" spans="3:3" ht="32.25" customHeight="1" x14ac:dyDescent="0.25">
      <c r="C176" s="149"/>
    </row>
    <row r="177" spans="3:3" ht="32.25" customHeight="1" x14ac:dyDescent="0.25">
      <c r="C177" s="149"/>
    </row>
    <row r="178" spans="3:3" ht="32.25" customHeight="1" x14ac:dyDescent="0.25">
      <c r="C178" s="149"/>
    </row>
    <row r="179" spans="3:3" ht="32.25" customHeight="1" x14ac:dyDescent="0.25">
      <c r="C179" s="149"/>
    </row>
    <row r="180" spans="3:3" ht="32.25" customHeight="1" x14ac:dyDescent="0.25">
      <c r="C180" s="149"/>
    </row>
    <row r="181" spans="3:3" ht="32.25" customHeight="1" x14ac:dyDescent="0.25">
      <c r="C181" s="149"/>
    </row>
    <row r="182" spans="3:3" ht="32.25" customHeight="1" x14ac:dyDescent="0.25">
      <c r="C182" s="149"/>
    </row>
    <row r="183" spans="3:3" ht="32.25" customHeight="1" x14ac:dyDescent="0.25">
      <c r="C183" s="149"/>
    </row>
    <row r="184" spans="3:3" ht="32.25" customHeight="1" x14ac:dyDescent="0.25">
      <c r="C184" s="149"/>
    </row>
    <row r="185" spans="3:3" ht="32.25" customHeight="1" x14ac:dyDescent="0.25">
      <c r="C185" s="149"/>
    </row>
    <row r="186" spans="3:3" ht="32.25" customHeight="1" x14ac:dyDescent="0.25">
      <c r="C186" s="149"/>
    </row>
    <row r="187" spans="3:3" ht="32.25" customHeight="1" x14ac:dyDescent="0.25">
      <c r="C187" s="149"/>
    </row>
    <row r="188" spans="3:3" ht="32.25" customHeight="1" x14ac:dyDescent="0.25">
      <c r="C188" s="149"/>
    </row>
    <row r="189" spans="3:3" ht="32.25" customHeight="1" x14ac:dyDescent="0.25">
      <c r="C189" s="149"/>
    </row>
    <row r="190" spans="3:3" ht="32.25" customHeight="1" x14ac:dyDescent="0.25">
      <c r="C190" s="149"/>
    </row>
    <row r="191" spans="3:3" ht="32.25" customHeight="1" x14ac:dyDescent="0.25">
      <c r="C191" s="149"/>
    </row>
    <row r="192" spans="3:3" ht="32.25" customHeight="1" x14ac:dyDescent="0.25">
      <c r="C192" s="149"/>
    </row>
    <row r="193" spans="3:3" ht="32.25" customHeight="1" x14ac:dyDescent="0.25">
      <c r="C193" s="149"/>
    </row>
    <row r="194" spans="3:3" ht="32.25" customHeight="1" x14ac:dyDescent="0.25">
      <c r="C194" s="149"/>
    </row>
    <row r="195" spans="3:3" ht="32.25" customHeight="1" x14ac:dyDescent="0.25">
      <c r="C195" s="149"/>
    </row>
    <row r="196" spans="3:3" ht="32.25" customHeight="1" x14ac:dyDescent="0.25">
      <c r="C196" s="149"/>
    </row>
    <row r="197" spans="3:3" ht="32.25" customHeight="1" x14ac:dyDescent="0.25">
      <c r="C197" s="149"/>
    </row>
    <row r="198" spans="3:3" ht="32.25" customHeight="1" x14ac:dyDescent="0.25">
      <c r="C198" s="149"/>
    </row>
    <row r="199" spans="3:3" ht="32.25" customHeight="1" x14ac:dyDescent="0.25">
      <c r="C199" s="149"/>
    </row>
    <row r="200" spans="3:3" ht="32.25" customHeight="1" x14ac:dyDescent="0.25">
      <c r="C200" s="149"/>
    </row>
    <row r="201" spans="3:3" ht="32.25" customHeight="1" x14ac:dyDescent="0.25">
      <c r="C201" s="149"/>
    </row>
    <row r="202" spans="3:3" ht="32.25" customHeight="1" x14ac:dyDescent="0.25">
      <c r="C202" s="149"/>
    </row>
    <row r="203" spans="3:3" ht="32.25" customHeight="1" x14ac:dyDescent="0.25">
      <c r="C203" s="149"/>
    </row>
    <row r="204" spans="3:3" ht="32.25" customHeight="1" x14ac:dyDescent="0.25">
      <c r="C204" s="149"/>
    </row>
    <row r="205" spans="3:3" ht="32.25" customHeight="1" x14ac:dyDescent="0.25">
      <c r="C205" s="149"/>
    </row>
    <row r="206" spans="3:3" ht="32.25" customHeight="1" x14ac:dyDescent="0.25">
      <c r="C206" s="149"/>
    </row>
    <row r="207" spans="3:3" ht="32.25" customHeight="1" x14ac:dyDescent="0.25">
      <c r="C207" s="149"/>
    </row>
    <row r="208" spans="3:3" ht="32.25" customHeight="1" x14ac:dyDescent="0.25">
      <c r="C208" s="149"/>
    </row>
    <row r="209" spans="3:3" ht="32.25" customHeight="1" x14ac:dyDescent="0.25">
      <c r="C209" s="149"/>
    </row>
    <row r="210" spans="3:3" ht="32.25" customHeight="1" x14ac:dyDescent="0.25">
      <c r="C210" s="149"/>
    </row>
    <row r="211" spans="3:3" ht="32.25" customHeight="1" x14ac:dyDescent="0.25">
      <c r="C211" s="149"/>
    </row>
    <row r="212" spans="3:3" ht="32.25" customHeight="1" x14ac:dyDescent="0.25">
      <c r="C212" s="149"/>
    </row>
    <row r="213" spans="3:3" ht="32.25" customHeight="1" x14ac:dyDescent="0.25">
      <c r="C213" s="149"/>
    </row>
    <row r="214" spans="3:3" ht="32.25" customHeight="1" x14ac:dyDescent="0.25">
      <c r="C214" s="149"/>
    </row>
    <row r="215" spans="3:3" ht="32.25" customHeight="1" x14ac:dyDescent="0.25">
      <c r="C215" s="149"/>
    </row>
    <row r="216" spans="3:3" ht="32.25" customHeight="1" x14ac:dyDescent="0.25">
      <c r="C216" s="149"/>
    </row>
    <row r="217" spans="3:3" ht="32.25" customHeight="1" x14ac:dyDescent="0.25">
      <c r="C217" s="149"/>
    </row>
    <row r="218" spans="3:3" ht="32.25" customHeight="1" x14ac:dyDescent="0.25">
      <c r="C218" s="153"/>
    </row>
    <row r="219" spans="3:3" ht="32.25" customHeight="1" x14ac:dyDescent="0.25">
      <c r="C219" s="149"/>
    </row>
    <row r="220" spans="3:3" ht="32.25" customHeight="1" x14ac:dyDescent="0.25">
      <c r="C220" s="149"/>
    </row>
    <row r="221" spans="3:3" ht="32.25" customHeight="1" x14ac:dyDescent="0.25">
      <c r="C221" s="149"/>
    </row>
    <row r="222" spans="3:3" ht="32.25" customHeight="1" x14ac:dyDescent="0.25">
      <c r="C222" s="149"/>
    </row>
    <row r="223" spans="3:3" ht="32.25" customHeight="1" x14ac:dyDescent="0.25">
      <c r="C223" s="149"/>
    </row>
    <row r="224" spans="3:3" ht="32.25" customHeight="1" x14ac:dyDescent="0.25">
      <c r="C224" s="149"/>
    </row>
    <row r="225" spans="2:3" ht="32.25" customHeight="1" x14ac:dyDescent="0.25">
      <c r="C225" s="149"/>
    </row>
    <row r="226" spans="2:3" ht="32.25" customHeight="1" x14ac:dyDescent="0.25">
      <c r="C226" s="149"/>
    </row>
    <row r="227" spans="2:3" ht="32.25" customHeight="1" x14ac:dyDescent="0.25">
      <c r="C227" s="149"/>
    </row>
    <row r="228" spans="2:3" ht="32.25" customHeight="1" x14ac:dyDescent="0.25">
      <c r="C228" s="149"/>
    </row>
    <row r="229" spans="2:3" ht="32.25" customHeight="1" x14ac:dyDescent="0.25">
      <c r="C229" s="149"/>
    </row>
    <row r="230" spans="2:3" ht="32.25" customHeight="1" x14ac:dyDescent="0.25">
      <c r="C230" s="149"/>
    </row>
    <row r="231" spans="2:3" ht="32.25" customHeight="1" x14ac:dyDescent="0.25">
      <c r="C231" s="149"/>
    </row>
    <row r="232" spans="2:3" ht="32.25" customHeight="1" x14ac:dyDescent="0.25">
      <c r="C232" s="149"/>
    </row>
    <row r="233" spans="2:3" ht="32.25" customHeight="1" x14ac:dyDescent="0.25">
      <c r="C233" s="149"/>
    </row>
    <row r="234" spans="2:3" ht="32.25" customHeight="1" x14ac:dyDescent="0.25">
      <c r="B234" s="154"/>
      <c r="C234" s="149"/>
    </row>
    <row r="235" spans="2:3" ht="32.25" customHeight="1" x14ac:dyDescent="0.25">
      <c r="B235" s="154"/>
      <c r="C235" s="149"/>
    </row>
    <row r="236" spans="2:3" ht="32.25" customHeight="1" x14ac:dyDescent="0.25">
      <c r="B236" s="154"/>
      <c r="C236" s="149"/>
    </row>
    <row r="237" spans="2:3" ht="32.25" customHeight="1" x14ac:dyDescent="0.25">
      <c r="C237" s="149"/>
    </row>
    <row r="238" spans="2:3" ht="32.25" customHeight="1" x14ac:dyDescent="0.25">
      <c r="C238" s="149"/>
    </row>
    <row r="239" spans="2:3" ht="32.25" customHeight="1" x14ac:dyDescent="0.25">
      <c r="C239" s="149"/>
    </row>
    <row r="240" spans="2:3" ht="32.25" customHeight="1" x14ac:dyDescent="0.25">
      <c r="C240" s="149"/>
    </row>
    <row r="241" spans="3:3" ht="32.25" customHeight="1" x14ac:dyDescent="0.25">
      <c r="C241" s="149"/>
    </row>
    <row r="242" spans="3:3" ht="32.25" customHeight="1" x14ac:dyDescent="0.25">
      <c r="C242" s="149"/>
    </row>
    <row r="243" spans="3:3" ht="32.25" customHeight="1" x14ac:dyDescent="0.25">
      <c r="C243" s="149"/>
    </row>
    <row r="244" spans="3:3" ht="32.25" customHeight="1" x14ac:dyDescent="0.25">
      <c r="C244" s="149"/>
    </row>
    <row r="245" spans="3:3" ht="32.25" customHeight="1" x14ac:dyDescent="0.25">
      <c r="C245" s="149"/>
    </row>
    <row r="246" spans="3:3" ht="32.25" customHeight="1" x14ac:dyDescent="0.25">
      <c r="C246" s="149"/>
    </row>
    <row r="247" spans="3:3" ht="32.25" customHeight="1" x14ac:dyDescent="0.25">
      <c r="C247" s="149"/>
    </row>
    <row r="248" spans="3:3" ht="32.25" customHeight="1" x14ac:dyDescent="0.25">
      <c r="C248" s="149"/>
    </row>
    <row r="249" spans="3:3" ht="32.25" customHeight="1" x14ac:dyDescent="0.25">
      <c r="C249" s="149"/>
    </row>
    <row r="250" spans="3:3" ht="32.25" customHeight="1" x14ac:dyDescent="0.25">
      <c r="C250" s="149"/>
    </row>
    <row r="251" spans="3:3" ht="32.25" customHeight="1" x14ac:dyDescent="0.25">
      <c r="C251" s="149"/>
    </row>
    <row r="252" spans="3:3" ht="32.25" customHeight="1" x14ac:dyDescent="0.25">
      <c r="C252" s="149"/>
    </row>
    <row r="253" spans="3:3" ht="32.25" customHeight="1" x14ac:dyDescent="0.25">
      <c r="C253" s="149"/>
    </row>
    <row r="254" spans="3:3" ht="32.25" customHeight="1" x14ac:dyDescent="0.25">
      <c r="C254" s="149"/>
    </row>
    <row r="255" spans="3:3" ht="32.25" customHeight="1" x14ac:dyDescent="0.25">
      <c r="C255" s="149"/>
    </row>
    <row r="256" spans="3:3" ht="32.25" customHeight="1" x14ac:dyDescent="0.25">
      <c r="C256" s="149"/>
    </row>
    <row r="257" spans="3:3" ht="32.25" customHeight="1" x14ac:dyDescent="0.25">
      <c r="C257" s="149"/>
    </row>
    <row r="258" spans="3:3" ht="32.25" customHeight="1" x14ac:dyDescent="0.25">
      <c r="C258" s="149"/>
    </row>
    <row r="259" spans="3:3" ht="32.25" customHeight="1" x14ac:dyDescent="0.25">
      <c r="C259" s="149"/>
    </row>
    <row r="260" spans="3:3" ht="32.25" customHeight="1" x14ac:dyDescent="0.25">
      <c r="C260" s="149"/>
    </row>
    <row r="261" spans="3:3" ht="32.25" customHeight="1" x14ac:dyDescent="0.25">
      <c r="C261" s="149"/>
    </row>
    <row r="262" spans="3:3" ht="32.25" customHeight="1" x14ac:dyDescent="0.25">
      <c r="C262" s="149"/>
    </row>
    <row r="263" spans="3:3" ht="32.25" customHeight="1" x14ac:dyDescent="0.25">
      <c r="C263" s="149"/>
    </row>
    <row r="264" spans="3:3" ht="32.25" customHeight="1" x14ac:dyDescent="0.25">
      <c r="C264" s="149"/>
    </row>
    <row r="265" spans="3:3" ht="32.25" customHeight="1" x14ac:dyDescent="0.25">
      <c r="C265" s="149"/>
    </row>
    <row r="266" spans="3:3" ht="32.25" customHeight="1" x14ac:dyDescent="0.25">
      <c r="C266" s="149"/>
    </row>
    <row r="267" spans="3:3" ht="32.25" customHeight="1" x14ac:dyDescent="0.25">
      <c r="C267" s="149"/>
    </row>
    <row r="268" spans="3:3" ht="32.25" customHeight="1" x14ac:dyDescent="0.25">
      <c r="C268" s="149"/>
    </row>
    <row r="269" spans="3:3" ht="32.25" customHeight="1" x14ac:dyDescent="0.25">
      <c r="C269" s="149"/>
    </row>
    <row r="270" spans="3:3" ht="32.25" customHeight="1" x14ac:dyDescent="0.25">
      <c r="C270" s="149"/>
    </row>
    <row r="408" spans="1:5" s="155" customFormat="1" ht="32.25" customHeight="1" x14ac:dyDescent="0.25">
      <c r="A408" s="147"/>
      <c r="B408" s="148"/>
      <c r="C408" s="137"/>
      <c r="D408" s="137"/>
      <c r="E408" s="137"/>
    </row>
    <row r="433" spans="3:3" ht="32.25" customHeight="1" x14ac:dyDescent="0.25">
      <c r="C433" s="153"/>
    </row>
    <row r="434" spans="3:3" ht="32.25" customHeight="1" x14ac:dyDescent="0.25">
      <c r="C434" s="153"/>
    </row>
    <row r="435" spans="3:3" ht="32.25" customHeight="1" x14ac:dyDescent="0.25">
      <c r="C435" s="156"/>
    </row>
    <row r="436" spans="3:3" ht="32.25" customHeight="1" x14ac:dyDescent="0.25">
      <c r="C436" s="153"/>
    </row>
    <row r="437" spans="3:3" ht="32.25" customHeight="1" x14ac:dyDescent="0.25">
      <c r="C437" s="153"/>
    </row>
    <row r="438" spans="3:3" ht="32.25" customHeight="1" x14ac:dyDescent="0.25">
      <c r="C438" s="153"/>
    </row>
    <row r="439" spans="3:3" ht="32.25" customHeight="1" x14ac:dyDescent="0.25">
      <c r="C439" s="153"/>
    </row>
    <row r="440" spans="3:3" ht="32.25" customHeight="1" x14ac:dyDescent="0.25">
      <c r="C440" s="153"/>
    </row>
    <row r="441" spans="3:3" ht="32.25" customHeight="1" x14ac:dyDescent="0.25">
      <c r="C441" s="153"/>
    </row>
    <row r="442" spans="3:3" ht="32.25" customHeight="1" x14ac:dyDescent="0.25">
      <c r="C442" s="153"/>
    </row>
    <row r="443" spans="3:3" ht="32.25" customHeight="1" x14ac:dyDescent="0.25">
      <c r="C443" s="153"/>
    </row>
    <row r="444" spans="3:3" ht="32.25" customHeight="1" x14ac:dyDescent="0.25">
      <c r="C444" s="153"/>
    </row>
    <row r="445" spans="3:3" ht="32.25" customHeight="1" x14ac:dyDescent="0.25">
      <c r="C445" s="153"/>
    </row>
    <row r="446" spans="3:3" ht="32.25" customHeight="1" x14ac:dyDescent="0.25">
      <c r="C446" s="153"/>
    </row>
    <row r="447" spans="3:3" ht="32.25" customHeight="1" x14ac:dyDescent="0.25">
      <c r="C447" s="156"/>
    </row>
    <row r="448" spans="3:3" ht="32.25" customHeight="1" x14ac:dyDescent="0.25">
      <c r="C448" s="153"/>
    </row>
    <row r="449" spans="3:3" ht="32.25" customHeight="1" x14ac:dyDescent="0.25">
      <c r="C449" s="153"/>
    </row>
    <row r="450" spans="3:3" ht="32.25" customHeight="1" x14ac:dyDescent="0.25">
      <c r="C450" s="153"/>
    </row>
    <row r="451" spans="3:3" ht="32.25" customHeight="1" x14ac:dyDescent="0.25">
      <c r="C451" s="153"/>
    </row>
    <row r="452" spans="3:3" ht="32.25" customHeight="1" x14ac:dyDescent="0.25">
      <c r="C452" s="153"/>
    </row>
    <row r="453" spans="3:3" ht="32.25" customHeight="1" x14ac:dyDescent="0.25">
      <c r="C453" s="153"/>
    </row>
    <row r="454" spans="3:3" ht="32.25" customHeight="1" x14ac:dyDescent="0.25">
      <c r="C454" s="153"/>
    </row>
    <row r="455" spans="3:3" ht="32.25" customHeight="1" x14ac:dyDescent="0.25">
      <c r="C455" s="153"/>
    </row>
    <row r="456" spans="3:3" ht="32.25" customHeight="1" x14ac:dyDescent="0.25">
      <c r="C456" s="153"/>
    </row>
    <row r="457" spans="3:3" ht="32.25" customHeight="1" x14ac:dyDescent="0.25">
      <c r="C457" s="156"/>
    </row>
    <row r="458" spans="3:3" ht="32.25" customHeight="1" x14ac:dyDescent="0.25">
      <c r="C458" s="153"/>
    </row>
    <row r="459" spans="3:3" ht="32.25" customHeight="1" x14ac:dyDescent="0.25">
      <c r="C459" s="153"/>
    </row>
    <row r="460" spans="3:3" ht="32.25" customHeight="1" x14ac:dyDescent="0.25">
      <c r="C460" s="153"/>
    </row>
    <row r="461" spans="3:3" ht="32.25" customHeight="1" x14ac:dyDescent="0.25">
      <c r="C461" s="153"/>
    </row>
    <row r="462" spans="3:3" ht="32.25" customHeight="1" x14ac:dyDescent="0.25">
      <c r="C462" s="153"/>
    </row>
    <row r="463" spans="3:3" ht="32.25" customHeight="1" x14ac:dyDescent="0.25">
      <c r="C463" s="153"/>
    </row>
    <row r="464" spans="3:3" ht="32.25" customHeight="1" x14ac:dyDescent="0.25">
      <c r="C464" s="153"/>
    </row>
    <row r="465" spans="3:3" ht="32.25" customHeight="1" x14ac:dyDescent="0.25">
      <c r="C465" s="153"/>
    </row>
    <row r="466" spans="3:3" ht="32.25" customHeight="1" x14ac:dyDescent="0.25">
      <c r="C466" s="153"/>
    </row>
    <row r="467" spans="3:3" ht="32.25" customHeight="1" x14ac:dyDescent="0.25">
      <c r="C467" s="153"/>
    </row>
    <row r="468" spans="3:3" ht="32.25" customHeight="1" x14ac:dyDescent="0.25">
      <c r="C468" s="156"/>
    </row>
    <row r="469" spans="3:3" ht="32.25" customHeight="1" x14ac:dyDescent="0.25">
      <c r="C469" s="153"/>
    </row>
    <row r="470" spans="3:3" ht="32.25" customHeight="1" x14ac:dyDescent="0.25">
      <c r="C470" s="153"/>
    </row>
    <row r="471" spans="3:3" ht="32.25" customHeight="1" x14ac:dyDescent="0.25">
      <c r="C471" s="156"/>
    </row>
  </sheetData>
  <mergeCells count="4">
    <mergeCell ref="A1:E1"/>
    <mergeCell ref="A2:E2"/>
    <mergeCell ref="A3:E3"/>
    <mergeCell ref="A4:E4"/>
  </mergeCells>
  <conditionalFormatting sqref="D1:D1048576">
    <cfRule type="cellIs" dxfId="6" priority="1" operator="equal">
      <formula>"Read and Do Not Agree"</formula>
    </cfRule>
  </conditionalFormatting>
  <printOptions horizontalCentered="1"/>
  <pageMargins left="0.17" right="0.17" top="0.55000000000000004" bottom="0.19" header="0.15" footer="0.15"/>
  <pageSetup scale="66" fitToHeight="0" orientation="portrait" r:id="rId1"/>
  <headerFooter>
    <oddHeader>&amp;C&amp;"Verdana,Bold"Fairfax County Sheriff's Office 
Attachment 1 - Mandatory Requirements</oddHeader>
    <oddFooter>&amp;C&amp;8Page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7FCA2F8-4E37-4984-8B86-D173993ED554}">
          <x14:formula1>
            <xm:f>'A. Bidder Instructions'!$A$26:$A$27</xm:f>
          </x14:formula1>
          <xm:sqref>D6:D17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D53D-CE0C-41F0-9D3D-7283828D17E7}">
  <sheetPr>
    <tabColor theme="9"/>
    <pageSetUpPr fitToPage="1"/>
  </sheetPr>
  <dimension ref="A1:E67"/>
  <sheetViews>
    <sheetView showGridLines="0" zoomScaleNormal="100" zoomScalePageLayoutView="90" workbookViewId="0">
      <selection activeCell="E7" sqref="E7"/>
    </sheetView>
  </sheetViews>
  <sheetFormatPr defaultColWidth="8.140625" defaultRowHeight="15" x14ac:dyDescent="0.25"/>
  <cols>
    <col min="1" max="1" width="12.42578125" style="2" customWidth="1"/>
    <col min="2" max="2" width="18.5703125" style="2" customWidth="1"/>
    <col min="3" max="3" width="68.140625" style="2" customWidth="1"/>
    <col min="4" max="4" width="18.5703125" style="2" customWidth="1"/>
    <col min="5" max="5" width="39.5703125" style="2" customWidth="1"/>
    <col min="6" max="16384" width="8.140625" style="2"/>
  </cols>
  <sheetData>
    <row r="1" spans="1:5" ht="18" customHeight="1" x14ac:dyDescent="0.25">
      <c r="A1" s="511" t="s">
        <v>219</v>
      </c>
      <c r="B1" s="512"/>
      <c r="C1" s="512"/>
      <c r="D1" s="512"/>
      <c r="E1" s="513"/>
    </row>
    <row r="2" spans="1:5" ht="96" customHeight="1" x14ac:dyDescent="0.25">
      <c r="A2" s="514" t="s">
        <v>821</v>
      </c>
      <c r="B2" s="482"/>
      <c r="C2" s="482"/>
      <c r="D2" s="482"/>
      <c r="E2" s="483"/>
    </row>
    <row r="3" spans="1:5" ht="4.5" customHeight="1" x14ac:dyDescent="0.25">
      <c r="A3" s="515"/>
      <c r="B3" s="516"/>
      <c r="C3" s="516"/>
      <c r="D3" s="516"/>
      <c r="E3" s="517"/>
    </row>
    <row r="4" spans="1:5" ht="20.100000000000001" customHeight="1" x14ac:dyDescent="0.25">
      <c r="A4" s="518" t="s">
        <v>220</v>
      </c>
      <c r="B4" s="519"/>
      <c r="C4" s="519"/>
      <c r="D4" s="519"/>
      <c r="E4" s="520"/>
    </row>
    <row r="5" spans="1:5" ht="25.5" customHeight="1" x14ac:dyDescent="0.25">
      <c r="A5" s="21" t="s">
        <v>31</v>
      </c>
      <c r="B5" s="22" t="s">
        <v>32</v>
      </c>
      <c r="C5" s="22" t="s">
        <v>33</v>
      </c>
      <c r="D5" s="22" t="s">
        <v>34</v>
      </c>
      <c r="E5" s="24" t="s">
        <v>35</v>
      </c>
    </row>
    <row r="6" spans="1:5" ht="60" x14ac:dyDescent="0.25">
      <c r="A6" s="163">
        <v>1.0009999999999999</v>
      </c>
      <c r="B6" s="92" t="s">
        <v>221</v>
      </c>
      <c r="C6" s="108" t="s">
        <v>222</v>
      </c>
      <c r="D6" s="848"/>
      <c r="E6" s="899"/>
    </row>
    <row r="7" spans="1:5" ht="45" x14ac:dyDescent="0.25">
      <c r="A7" s="164">
        <f>A6+0.001</f>
        <v>1.0019999999999998</v>
      </c>
      <c r="B7" s="115" t="s">
        <v>221</v>
      </c>
      <c r="C7" s="37" t="s">
        <v>223</v>
      </c>
      <c r="D7" s="847"/>
      <c r="E7" s="898"/>
    </row>
    <row r="8" spans="1:5" ht="20.100000000000001" customHeight="1" x14ac:dyDescent="0.25">
      <c r="A8" s="502" t="s">
        <v>224</v>
      </c>
      <c r="B8" s="503"/>
      <c r="C8" s="503"/>
      <c r="D8" s="503"/>
      <c r="E8" s="504"/>
    </row>
    <row r="9" spans="1:5" ht="25.5" customHeight="1" x14ac:dyDescent="0.25">
      <c r="A9" s="21" t="s">
        <v>31</v>
      </c>
      <c r="B9" s="22" t="s">
        <v>32</v>
      </c>
      <c r="C9" s="22" t="s">
        <v>33</v>
      </c>
      <c r="D9" s="22" t="s">
        <v>34</v>
      </c>
      <c r="E9" s="24" t="s">
        <v>35</v>
      </c>
    </row>
    <row r="10" spans="1:5" ht="45.75" customHeight="1" x14ac:dyDescent="0.25">
      <c r="A10" s="163">
        <v>2.0013999999999998</v>
      </c>
      <c r="B10" s="92" t="s">
        <v>225</v>
      </c>
      <c r="C10" s="93" t="s">
        <v>226</v>
      </c>
      <c r="D10" s="849"/>
      <c r="E10" s="888"/>
    </row>
    <row r="11" spans="1:5" ht="60" x14ac:dyDescent="0.25">
      <c r="A11" s="165">
        <f>A10+0.001</f>
        <v>2.0023999999999997</v>
      </c>
      <c r="B11" s="94" t="s">
        <v>225</v>
      </c>
      <c r="C11" s="109" t="s">
        <v>901</v>
      </c>
      <c r="D11" s="845"/>
      <c r="E11" s="890"/>
    </row>
    <row r="12" spans="1:5" ht="60" x14ac:dyDescent="0.25">
      <c r="A12" s="164">
        <f>A11+0.001</f>
        <v>2.0033999999999996</v>
      </c>
      <c r="B12" s="115" t="s">
        <v>225</v>
      </c>
      <c r="C12" s="166" t="s">
        <v>906</v>
      </c>
      <c r="D12" s="845"/>
      <c r="E12" s="891"/>
    </row>
    <row r="13" spans="1:5" ht="20.100000000000001" customHeight="1" x14ac:dyDescent="0.25">
      <c r="A13" s="502" t="s">
        <v>227</v>
      </c>
      <c r="B13" s="503"/>
      <c r="C13" s="503" t="s">
        <v>227</v>
      </c>
      <c r="D13" s="503"/>
      <c r="E13" s="504"/>
    </row>
    <row r="14" spans="1:5" ht="25.5" customHeight="1" x14ac:dyDescent="0.25">
      <c r="A14" s="167" t="s">
        <v>31</v>
      </c>
      <c r="B14" s="22" t="s">
        <v>32</v>
      </c>
      <c r="C14" s="23" t="s">
        <v>33</v>
      </c>
      <c r="D14" s="22" t="s">
        <v>34</v>
      </c>
      <c r="E14" s="24" t="s">
        <v>35</v>
      </c>
    </row>
    <row r="15" spans="1:5" ht="60" x14ac:dyDescent="0.25">
      <c r="A15" s="163">
        <v>3.0009999999999999</v>
      </c>
      <c r="B15" s="92" t="s">
        <v>228</v>
      </c>
      <c r="C15" s="93" t="s">
        <v>606</v>
      </c>
      <c r="D15" s="848"/>
      <c r="E15" s="888"/>
    </row>
    <row r="16" spans="1:5" ht="51.75" customHeight="1" x14ac:dyDescent="0.25">
      <c r="A16" s="165">
        <f>A15+0.001</f>
        <v>3.0019999999999998</v>
      </c>
      <c r="B16" s="94" t="s">
        <v>228</v>
      </c>
      <c r="C16" s="31" t="s">
        <v>607</v>
      </c>
      <c r="D16" s="845"/>
      <c r="E16" s="890"/>
    </row>
    <row r="17" spans="1:5" ht="75" x14ac:dyDescent="0.25">
      <c r="A17" s="165">
        <f>A16+0.001</f>
        <v>3.0029999999999997</v>
      </c>
      <c r="B17" s="94" t="s">
        <v>228</v>
      </c>
      <c r="C17" s="208" t="s">
        <v>608</v>
      </c>
      <c r="D17" s="845"/>
      <c r="E17" s="890"/>
    </row>
    <row r="18" spans="1:5" ht="110.45" customHeight="1" x14ac:dyDescent="0.25">
      <c r="A18" s="165">
        <f>A17+0.001</f>
        <v>3.0039999999999996</v>
      </c>
      <c r="B18" s="94" t="s">
        <v>228</v>
      </c>
      <c r="C18" s="168" t="s">
        <v>609</v>
      </c>
      <c r="D18" s="845"/>
      <c r="E18" s="890"/>
    </row>
    <row r="19" spans="1:5" ht="45" x14ac:dyDescent="0.25">
      <c r="A19" s="164">
        <f>A18+0.001</f>
        <v>3.0049999999999994</v>
      </c>
      <c r="B19" s="115" t="s">
        <v>228</v>
      </c>
      <c r="C19" s="169" t="s">
        <v>229</v>
      </c>
      <c r="D19" s="845"/>
      <c r="E19" s="891"/>
    </row>
    <row r="20" spans="1:5" ht="20.100000000000001" customHeight="1" x14ac:dyDescent="0.25">
      <c r="A20" s="502" t="s">
        <v>230</v>
      </c>
      <c r="B20" s="503"/>
      <c r="C20" s="503"/>
      <c r="D20" s="503"/>
      <c r="E20" s="504"/>
    </row>
    <row r="21" spans="1:5" ht="25.5" customHeight="1" x14ac:dyDescent="0.25">
      <c r="A21" s="170" t="s">
        <v>31</v>
      </c>
      <c r="B21" s="40" t="s">
        <v>32</v>
      </c>
      <c r="C21" s="41" t="s">
        <v>33</v>
      </c>
      <c r="D21" s="40" t="s">
        <v>34</v>
      </c>
      <c r="E21" s="42" t="s">
        <v>35</v>
      </c>
    </row>
    <row r="22" spans="1:5" ht="120" x14ac:dyDescent="0.25">
      <c r="A22" s="163">
        <v>4.0010000000000003</v>
      </c>
      <c r="B22" s="92" t="s">
        <v>14</v>
      </c>
      <c r="C22" s="93" t="s">
        <v>231</v>
      </c>
      <c r="D22" s="845"/>
      <c r="E22" s="888"/>
    </row>
    <row r="23" spans="1:5" ht="45" x14ac:dyDescent="0.25">
      <c r="A23" s="165">
        <f>+A22+0.001</f>
        <v>4.0020000000000007</v>
      </c>
      <c r="B23" s="94" t="s">
        <v>14</v>
      </c>
      <c r="C23" s="1" t="s">
        <v>907</v>
      </c>
      <c r="D23" s="845"/>
      <c r="E23" s="890"/>
    </row>
    <row r="24" spans="1:5" ht="75" x14ac:dyDescent="0.25">
      <c r="A24" s="165">
        <f>+A23+0.001</f>
        <v>4.003000000000001</v>
      </c>
      <c r="B24" s="94" t="s">
        <v>14</v>
      </c>
      <c r="C24" s="1" t="s">
        <v>1006</v>
      </c>
      <c r="D24" s="845"/>
      <c r="E24" s="890"/>
    </row>
    <row r="25" spans="1:5" ht="45" x14ac:dyDescent="0.25">
      <c r="A25" s="165">
        <f t="shared" ref="A25:A38" si="0">+A24+0.001</f>
        <v>4.0040000000000013</v>
      </c>
      <c r="B25" s="94" t="s">
        <v>14</v>
      </c>
      <c r="C25" s="1" t="s">
        <v>610</v>
      </c>
      <c r="D25" s="845"/>
      <c r="E25" s="890"/>
    </row>
    <row r="26" spans="1:5" ht="30" x14ac:dyDescent="0.25">
      <c r="A26" s="165">
        <f t="shared" si="0"/>
        <v>4.0050000000000017</v>
      </c>
      <c r="B26" s="94" t="s">
        <v>14</v>
      </c>
      <c r="C26" s="1" t="s">
        <v>611</v>
      </c>
      <c r="D26" s="845"/>
      <c r="E26" s="890"/>
    </row>
    <row r="27" spans="1:5" ht="75" x14ac:dyDescent="0.25">
      <c r="A27" s="165">
        <f>A26+0.001</f>
        <v>4.006000000000002</v>
      </c>
      <c r="B27" s="94" t="s">
        <v>14</v>
      </c>
      <c r="C27" s="1" t="s">
        <v>748</v>
      </c>
      <c r="D27" s="845"/>
      <c r="E27" s="890"/>
    </row>
    <row r="28" spans="1:5" ht="60" x14ac:dyDescent="0.25">
      <c r="A28" s="165">
        <f t="shared" si="0"/>
        <v>4.0070000000000023</v>
      </c>
      <c r="B28" s="94" t="s">
        <v>14</v>
      </c>
      <c r="C28" s="1" t="s">
        <v>760</v>
      </c>
      <c r="D28" s="845"/>
      <c r="E28" s="890"/>
    </row>
    <row r="29" spans="1:5" ht="45" x14ac:dyDescent="0.25">
      <c r="A29" s="165">
        <f t="shared" si="0"/>
        <v>4.0080000000000027</v>
      </c>
      <c r="B29" s="94" t="s">
        <v>14</v>
      </c>
      <c r="C29" s="1" t="s">
        <v>854</v>
      </c>
      <c r="D29" s="845"/>
      <c r="E29" s="890"/>
    </row>
    <row r="30" spans="1:5" ht="60" x14ac:dyDescent="0.25">
      <c r="A30" s="165">
        <f t="shared" si="0"/>
        <v>4.009000000000003</v>
      </c>
      <c r="B30" s="94" t="s">
        <v>14</v>
      </c>
      <c r="C30" s="1" t="s">
        <v>761</v>
      </c>
      <c r="D30" s="845"/>
      <c r="E30" s="890"/>
    </row>
    <row r="31" spans="1:5" ht="45" x14ac:dyDescent="0.25">
      <c r="A31" s="165">
        <f t="shared" si="0"/>
        <v>4.0100000000000033</v>
      </c>
      <c r="B31" s="94" t="s">
        <v>14</v>
      </c>
      <c r="C31" s="1" t="s">
        <v>855</v>
      </c>
      <c r="D31" s="845"/>
      <c r="E31" s="890"/>
    </row>
    <row r="32" spans="1:5" ht="60" x14ac:dyDescent="0.25">
      <c r="A32" s="165">
        <f t="shared" si="0"/>
        <v>4.0110000000000037</v>
      </c>
      <c r="B32" s="94" t="s">
        <v>14</v>
      </c>
      <c r="C32" s="1" t="s">
        <v>828</v>
      </c>
      <c r="D32" s="845"/>
      <c r="E32" s="890"/>
    </row>
    <row r="33" spans="1:5" ht="45" x14ac:dyDescent="0.25">
      <c r="A33" s="165">
        <f t="shared" si="0"/>
        <v>4.012000000000004</v>
      </c>
      <c r="B33" s="94" t="s">
        <v>14</v>
      </c>
      <c r="C33" s="1" t="s">
        <v>612</v>
      </c>
      <c r="D33" s="845"/>
      <c r="E33" s="890"/>
    </row>
    <row r="34" spans="1:5" ht="48.75" customHeight="1" x14ac:dyDescent="0.25">
      <c r="A34" s="165">
        <f t="shared" si="0"/>
        <v>4.0130000000000043</v>
      </c>
      <c r="B34" s="94" t="s">
        <v>14</v>
      </c>
      <c r="C34" s="1" t="s">
        <v>742</v>
      </c>
      <c r="D34" s="845"/>
      <c r="E34" s="890"/>
    </row>
    <row r="35" spans="1:5" ht="75" x14ac:dyDescent="0.25">
      <c r="A35" s="165">
        <f t="shared" si="0"/>
        <v>4.0140000000000047</v>
      </c>
      <c r="B35" s="94" t="s">
        <v>14</v>
      </c>
      <c r="C35" s="1" t="s">
        <v>758</v>
      </c>
      <c r="D35" s="845"/>
      <c r="E35" s="890"/>
    </row>
    <row r="36" spans="1:5" ht="50.25" customHeight="1" x14ac:dyDescent="0.25">
      <c r="A36" s="165">
        <f t="shared" si="0"/>
        <v>4.015000000000005</v>
      </c>
      <c r="B36" s="94" t="s">
        <v>14</v>
      </c>
      <c r="C36" s="1" t="s">
        <v>743</v>
      </c>
      <c r="D36" s="845"/>
      <c r="E36" s="890"/>
    </row>
    <row r="37" spans="1:5" ht="45" x14ac:dyDescent="0.25">
      <c r="A37" s="165">
        <f t="shared" si="0"/>
        <v>4.0160000000000053</v>
      </c>
      <c r="B37" s="94" t="s">
        <v>14</v>
      </c>
      <c r="C37" s="1" t="s">
        <v>613</v>
      </c>
      <c r="D37" s="845"/>
      <c r="E37" s="890"/>
    </row>
    <row r="38" spans="1:5" ht="60" x14ac:dyDescent="0.25">
      <c r="A38" s="164">
        <f t="shared" si="0"/>
        <v>4.0170000000000057</v>
      </c>
      <c r="B38" s="115" t="s">
        <v>14</v>
      </c>
      <c r="C38" s="171" t="s">
        <v>232</v>
      </c>
      <c r="D38" s="845"/>
      <c r="E38" s="891"/>
    </row>
    <row r="39" spans="1:5" ht="20.100000000000001" customHeight="1" x14ac:dyDescent="0.25">
      <c r="A39" s="505" t="s">
        <v>233</v>
      </c>
      <c r="B39" s="506"/>
      <c r="C39" s="506"/>
      <c r="D39" s="506"/>
      <c r="E39" s="507"/>
    </row>
    <row r="40" spans="1:5" ht="25.5" customHeight="1" x14ac:dyDescent="0.25">
      <c r="A40" s="172" t="s">
        <v>31</v>
      </c>
      <c r="B40" s="22" t="s">
        <v>32</v>
      </c>
      <c r="C40" s="23" t="s">
        <v>33</v>
      </c>
      <c r="D40" s="22" t="s">
        <v>34</v>
      </c>
      <c r="E40" s="24" t="s">
        <v>35</v>
      </c>
    </row>
    <row r="41" spans="1:5" ht="30" x14ac:dyDescent="0.25">
      <c r="A41" s="163">
        <v>5.0010000000000003</v>
      </c>
      <c r="B41" s="92" t="s">
        <v>234</v>
      </c>
      <c r="C41" s="93" t="s">
        <v>744</v>
      </c>
      <c r="D41" s="848"/>
      <c r="E41" s="888"/>
    </row>
    <row r="42" spans="1:5" ht="30" x14ac:dyDescent="0.25">
      <c r="A42" s="165">
        <f>A41+0.001</f>
        <v>5.0020000000000007</v>
      </c>
      <c r="B42" s="94" t="s">
        <v>234</v>
      </c>
      <c r="C42" s="1" t="s">
        <v>614</v>
      </c>
      <c r="D42" s="845"/>
      <c r="E42" s="890"/>
    </row>
    <row r="43" spans="1:5" ht="30" x14ac:dyDescent="0.25">
      <c r="A43" s="164">
        <f>A42+0.001</f>
        <v>5.003000000000001</v>
      </c>
      <c r="B43" s="115" t="s">
        <v>234</v>
      </c>
      <c r="C43" s="171" t="s">
        <v>745</v>
      </c>
      <c r="D43" s="845"/>
      <c r="E43" s="890"/>
    </row>
    <row r="44" spans="1:5" ht="15.75" x14ac:dyDescent="0.25">
      <c r="A44" s="508" t="s">
        <v>235</v>
      </c>
      <c r="B44" s="509"/>
      <c r="C44" s="509"/>
      <c r="D44" s="509"/>
      <c r="E44" s="510"/>
    </row>
    <row r="45" spans="1:5" ht="25.5" x14ac:dyDescent="0.25">
      <c r="A45" s="167" t="s">
        <v>31</v>
      </c>
      <c r="B45" s="173" t="s">
        <v>32</v>
      </c>
      <c r="C45" s="174" t="s">
        <v>33</v>
      </c>
      <c r="D45" s="173" t="s">
        <v>34</v>
      </c>
      <c r="E45" s="175" t="s">
        <v>35</v>
      </c>
    </row>
    <row r="46" spans="1:5" ht="93.75" customHeight="1" x14ac:dyDescent="0.25">
      <c r="A46" s="163">
        <v>6.0010000000000003</v>
      </c>
      <c r="B46" s="92" t="s">
        <v>236</v>
      </c>
      <c r="C46" s="28" t="s">
        <v>615</v>
      </c>
      <c r="D46" s="848"/>
      <c r="E46" s="888"/>
    </row>
    <row r="47" spans="1:5" ht="45" x14ac:dyDescent="0.25">
      <c r="A47" s="165">
        <f>A46+0.001</f>
        <v>6.0020000000000007</v>
      </c>
      <c r="B47" s="94" t="s">
        <v>236</v>
      </c>
      <c r="C47" s="31" t="s">
        <v>616</v>
      </c>
      <c r="D47" s="845"/>
      <c r="E47" s="890"/>
    </row>
    <row r="48" spans="1:5" ht="45" x14ac:dyDescent="0.25">
      <c r="A48" s="164">
        <f>A47+0.001</f>
        <v>6.003000000000001</v>
      </c>
      <c r="B48" s="115" t="s">
        <v>236</v>
      </c>
      <c r="C48" s="37" t="s">
        <v>237</v>
      </c>
      <c r="D48" s="845"/>
      <c r="E48" s="891"/>
    </row>
    <row r="49" spans="1:5" ht="20.100000000000001" customHeight="1" x14ac:dyDescent="0.25">
      <c r="A49" s="505" t="s">
        <v>902</v>
      </c>
      <c r="B49" s="506"/>
      <c r="C49" s="506"/>
      <c r="D49" s="506"/>
      <c r="E49" s="507"/>
    </row>
    <row r="50" spans="1:5" ht="25.5" customHeight="1" x14ac:dyDescent="0.25">
      <c r="A50" s="167" t="s">
        <v>31</v>
      </c>
      <c r="B50" s="173" t="s">
        <v>32</v>
      </c>
      <c r="C50" s="174" t="s">
        <v>33</v>
      </c>
      <c r="D50" s="173" t="s">
        <v>34</v>
      </c>
      <c r="E50" s="175" t="s">
        <v>35</v>
      </c>
    </row>
    <row r="51" spans="1:5" ht="63.75" customHeight="1" x14ac:dyDescent="0.25">
      <c r="A51" s="163">
        <v>7.0010000000000003</v>
      </c>
      <c r="B51" s="92" t="s">
        <v>238</v>
      </c>
      <c r="C51" s="28" t="s">
        <v>617</v>
      </c>
      <c r="D51" s="848"/>
      <c r="E51" s="888"/>
    </row>
    <row r="52" spans="1:5" ht="60" x14ac:dyDescent="0.25">
      <c r="A52" s="165">
        <f t="shared" ref="A52:A67" si="1">A51+0.001</f>
        <v>7.0020000000000007</v>
      </c>
      <c r="B52" s="94" t="s">
        <v>238</v>
      </c>
      <c r="C52" s="31" t="s">
        <v>618</v>
      </c>
      <c r="D52" s="845"/>
      <c r="E52" s="890"/>
    </row>
    <row r="53" spans="1:5" ht="75" x14ac:dyDescent="0.25">
      <c r="A53" s="165">
        <f t="shared" si="1"/>
        <v>7.003000000000001</v>
      </c>
      <c r="B53" s="94" t="s">
        <v>238</v>
      </c>
      <c r="C53" s="32" t="s">
        <v>903</v>
      </c>
      <c r="D53" s="845"/>
      <c r="E53" s="206"/>
    </row>
    <row r="54" spans="1:5" ht="45" x14ac:dyDescent="0.25">
      <c r="A54" s="165">
        <f t="shared" si="1"/>
        <v>7.0040000000000013</v>
      </c>
      <c r="B54" s="94" t="s">
        <v>238</v>
      </c>
      <c r="C54" s="31" t="s">
        <v>619</v>
      </c>
      <c r="D54" s="845"/>
      <c r="E54" s="890"/>
    </row>
    <row r="55" spans="1:5" ht="25.5" x14ac:dyDescent="0.25">
      <c r="A55" s="165">
        <f t="shared" si="1"/>
        <v>7.0050000000000017</v>
      </c>
      <c r="B55" s="94" t="s">
        <v>238</v>
      </c>
      <c r="C55" s="176" t="s">
        <v>239</v>
      </c>
      <c r="D55" s="845"/>
      <c r="E55" s="890"/>
    </row>
    <row r="56" spans="1:5" ht="25.5" x14ac:dyDescent="0.25">
      <c r="A56" s="165">
        <f t="shared" si="1"/>
        <v>7.006000000000002</v>
      </c>
      <c r="B56" s="94" t="s">
        <v>238</v>
      </c>
      <c r="C56" s="176" t="s">
        <v>240</v>
      </c>
      <c r="D56" s="845"/>
      <c r="E56" s="890"/>
    </row>
    <row r="57" spans="1:5" ht="25.5" x14ac:dyDescent="0.25">
      <c r="A57" s="165">
        <f t="shared" si="1"/>
        <v>7.0070000000000023</v>
      </c>
      <c r="B57" s="94" t="s">
        <v>238</v>
      </c>
      <c r="C57" s="176" t="s">
        <v>241</v>
      </c>
      <c r="D57" s="845"/>
      <c r="E57" s="890"/>
    </row>
    <row r="58" spans="1:5" ht="25.5" x14ac:dyDescent="0.25">
      <c r="A58" s="165">
        <f t="shared" si="1"/>
        <v>7.0080000000000027</v>
      </c>
      <c r="B58" s="94" t="s">
        <v>238</v>
      </c>
      <c r="C58" s="176" t="s">
        <v>242</v>
      </c>
      <c r="D58" s="845"/>
      <c r="E58" s="890"/>
    </row>
    <row r="59" spans="1:5" ht="30" x14ac:dyDescent="0.25">
      <c r="A59" s="165">
        <f t="shared" si="1"/>
        <v>7.009000000000003</v>
      </c>
      <c r="B59" s="94" t="s">
        <v>238</v>
      </c>
      <c r="C59" s="177" t="s">
        <v>904</v>
      </c>
      <c r="D59" s="845"/>
      <c r="E59" s="206"/>
    </row>
    <row r="60" spans="1:5" ht="30" x14ac:dyDescent="0.25">
      <c r="A60" s="165">
        <f t="shared" si="1"/>
        <v>7.0100000000000033</v>
      </c>
      <c r="B60" s="94" t="s">
        <v>238</v>
      </c>
      <c r="C60" s="54" t="s">
        <v>905</v>
      </c>
      <c r="D60" s="845"/>
      <c r="E60" s="890"/>
    </row>
    <row r="61" spans="1:5" ht="25.5" x14ac:dyDescent="0.25">
      <c r="A61" s="165">
        <f t="shared" si="1"/>
        <v>7.0110000000000037</v>
      </c>
      <c r="B61" s="94" t="s">
        <v>238</v>
      </c>
      <c r="C61" s="176" t="s">
        <v>243</v>
      </c>
      <c r="D61" s="845"/>
      <c r="E61" s="890"/>
    </row>
    <row r="62" spans="1:5" ht="45" x14ac:dyDescent="0.25">
      <c r="A62" s="165">
        <f>A61+0.001</f>
        <v>7.012000000000004</v>
      </c>
      <c r="B62" s="94" t="s">
        <v>238</v>
      </c>
      <c r="C62" s="31" t="s">
        <v>620</v>
      </c>
      <c r="D62" s="845"/>
      <c r="E62" s="890"/>
    </row>
    <row r="63" spans="1:5" ht="60" x14ac:dyDescent="0.25">
      <c r="A63" s="165">
        <f t="shared" si="1"/>
        <v>7.0130000000000043</v>
      </c>
      <c r="B63" s="94" t="s">
        <v>238</v>
      </c>
      <c r="C63" s="31" t="s">
        <v>746</v>
      </c>
      <c r="D63" s="845"/>
      <c r="E63" s="890"/>
    </row>
    <row r="64" spans="1:5" ht="45" x14ac:dyDescent="0.25">
      <c r="A64" s="165">
        <f t="shared" si="1"/>
        <v>7.0140000000000047</v>
      </c>
      <c r="B64" s="94" t="s">
        <v>238</v>
      </c>
      <c r="C64" s="31" t="s">
        <v>856</v>
      </c>
      <c r="D64" s="845"/>
      <c r="E64" s="890"/>
    </row>
    <row r="65" spans="1:5" ht="76.5" customHeight="1" x14ac:dyDescent="0.25">
      <c r="A65" s="165">
        <f t="shared" si="1"/>
        <v>7.015000000000005</v>
      </c>
      <c r="B65" s="94" t="s">
        <v>238</v>
      </c>
      <c r="C65" s="31" t="s">
        <v>747</v>
      </c>
      <c r="D65" s="845"/>
      <c r="E65" s="890"/>
    </row>
    <row r="66" spans="1:5" ht="62.25" customHeight="1" x14ac:dyDescent="0.25">
      <c r="A66" s="165">
        <f t="shared" si="1"/>
        <v>7.0160000000000053</v>
      </c>
      <c r="B66" s="94" t="s">
        <v>238</v>
      </c>
      <c r="C66" s="31" t="s">
        <v>759</v>
      </c>
      <c r="D66" s="845"/>
      <c r="E66" s="890"/>
    </row>
    <row r="67" spans="1:5" ht="26.25" thickBot="1" x14ac:dyDescent="0.3">
      <c r="A67" s="178">
        <f t="shared" si="1"/>
        <v>7.0170000000000057</v>
      </c>
      <c r="B67" s="127" t="s">
        <v>238</v>
      </c>
      <c r="C67" s="45" t="s">
        <v>621</v>
      </c>
      <c r="D67" s="850"/>
      <c r="E67" s="889"/>
    </row>
  </sheetData>
  <mergeCells count="10">
    <mergeCell ref="A20:E20"/>
    <mergeCell ref="A39:E39"/>
    <mergeCell ref="A44:E44"/>
    <mergeCell ref="A49:E49"/>
    <mergeCell ref="A1:E1"/>
    <mergeCell ref="A2:E2"/>
    <mergeCell ref="A3:E3"/>
    <mergeCell ref="A4:E4"/>
    <mergeCell ref="A8:E8"/>
    <mergeCell ref="A13:E13"/>
  </mergeCells>
  <conditionalFormatting sqref="D1:D1048576">
    <cfRule type="cellIs" dxfId="5" priority="1" operator="equal">
      <formula>"Read and Do Not Agree"</formula>
    </cfRule>
  </conditionalFormatting>
  <printOptions horizontalCentered="1"/>
  <pageMargins left="0.17" right="0.17" top="0.55000000000000004" bottom="0.19" header="0.15" footer="0.15"/>
  <pageSetup scale="66" fitToHeight="0" orientation="portrait" r:id="rId1"/>
  <headerFooter>
    <oddHeader>&amp;C&amp;"Verdana,Bold"Fairfax County Sheriff's Office 
Attachment 1 - Mandatory Requirements</oddHeader>
    <oddFooter>&amp;C&amp;8Page &amp;P of &amp;N</oddFooter>
  </headerFooter>
  <rowBreaks count="1" manualBreakCount="1">
    <brk id="3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9478338-FB5F-4AA7-8BEA-D41AC6DF94EC}">
          <x14:formula1>
            <xm:f>'A. Bidder Instructions'!$A$26:$A$27</xm:f>
          </x14:formula1>
          <xm:sqref>D6:D7 D10:D12 D15:D19 D22:D38 D41:D43 D46:D48 D51:D67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0D8369FE0902439811B289D7743549" ma:contentTypeVersion="4" ma:contentTypeDescription="Create a new document." ma:contentTypeScope="" ma:versionID="b63e32b82567836a706c090e38967fe6">
  <xsd:schema xmlns:xsd="http://www.w3.org/2001/XMLSchema" xmlns:xs="http://www.w3.org/2001/XMLSchema" xmlns:p="http://schemas.microsoft.com/office/2006/metadata/properties" xmlns:ns3="47ff61ea-a923-46be-a968-e151ef5139d1" targetNamespace="http://schemas.microsoft.com/office/2006/metadata/properties" ma:root="true" ma:fieldsID="93eb0f288a8a99a31cd791ed7377afcd" ns3:_="">
    <xsd:import namespace="47ff61ea-a923-46be-a968-e151ef5139d1"/>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ff61ea-a923-46be-a968-e151ef5139d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2484E1-6B65-4ACB-AB4D-99E6F6150AF4}">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7ff61ea-a923-46be-a968-e151ef5139d1"/>
    <ds:schemaRef ds:uri="http://www.w3.org/XML/1998/namespace"/>
  </ds:schemaRefs>
</ds:datastoreItem>
</file>

<file path=customXml/itemProps2.xml><?xml version="1.0" encoding="utf-8"?>
<ds:datastoreItem xmlns:ds="http://schemas.openxmlformats.org/officeDocument/2006/customXml" ds:itemID="{E1CC66E4-AA5D-4DDB-95C0-8ED1E252A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ff61ea-a923-46be-a968-e151ef513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610117-59C0-4F5E-9280-449F915A95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55</vt:i4>
      </vt:variant>
    </vt:vector>
  </HeadingPairs>
  <TitlesOfParts>
    <vt:vector size="72" baseType="lpstr">
      <vt:lpstr>A. Bidder Instructions</vt:lpstr>
      <vt:lpstr>B. RFP Instructions &amp; Format</vt:lpstr>
      <vt:lpstr>B. 1. Proposal Order</vt:lpstr>
      <vt:lpstr>C. Evaluation &amp; Selection</vt:lpstr>
      <vt:lpstr>C.1. Evaluation Criteria </vt:lpstr>
      <vt:lpstr>D. General Conditions</vt:lpstr>
      <vt:lpstr>E. User Billing &amp; Payments</vt:lpstr>
      <vt:lpstr>F. Customer Service </vt:lpstr>
      <vt:lpstr>G. General Installation Req.</vt:lpstr>
      <vt:lpstr>H. ITS Requirements</vt:lpstr>
      <vt:lpstr>I. VVS Requirements </vt:lpstr>
      <vt:lpstr>J. Tablet, Kiosk &amp; DPMS Requir.</vt:lpstr>
      <vt:lpstr>K. Facility Specifications</vt:lpstr>
      <vt:lpstr>L. Rates, Fees, and Rev Share</vt:lpstr>
      <vt:lpstr>M. Exceptions to the RFP</vt:lpstr>
      <vt:lpstr>N. Receipt of Addenda</vt:lpstr>
      <vt:lpstr>O. PreBid Eval Registation Form</vt:lpstr>
      <vt:lpstr>'D. General Conditions'!_Installation_Requirements</vt:lpstr>
      <vt:lpstr>'E. User Billing &amp; Payments'!_Installation_Requirements</vt:lpstr>
      <vt:lpstr>'F. Customer Service '!_Installation_Requirements</vt:lpstr>
      <vt:lpstr>'H. ITS Requirements'!_Installation_Requirements</vt:lpstr>
      <vt:lpstr>'D. General Conditions'!_Payment_and_Reporting</vt:lpstr>
      <vt:lpstr>'E. User Billing &amp; Payments'!_Payment_and_Reporting</vt:lpstr>
      <vt:lpstr>'F. Customer Service '!_Payment_and_Reporting</vt:lpstr>
      <vt:lpstr>'H. ITS Requirements'!_Payment_and_Reporting</vt:lpstr>
      <vt:lpstr>'D. General Conditions'!_Toc296075661</vt:lpstr>
      <vt:lpstr>'E. User Billing &amp; Payments'!_Toc296075661</vt:lpstr>
      <vt:lpstr>'F. Customer Service '!_Toc296075661</vt:lpstr>
      <vt:lpstr>'H. ITS Requirements'!_Toc296075661</vt:lpstr>
      <vt:lpstr>'D. General Conditions'!_Toc296075665</vt:lpstr>
      <vt:lpstr>'E. User Billing &amp; Payments'!_Toc296075665</vt:lpstr>
      <vt:lpstr>'F. Customer Service '!_Toc296075665</vt:lpstr>
      <vt:lpstr>'H. ITS Requirements'!_Toc296075665</vt:lpstr>
      <vt:lpstr>'D. General Conditions'!_Toc296075749</vt:lpstr>
      <vt:lpstr>'E. User Billing &amp; Payments'!_Toc296075749</vt:lpstr>
      <vt:lpstr>'F. Customer Service '!_Toc296075749</vt:lpstr>
      <vt:lpstr>'H. ITS Requirements'!_Toc296075749</vt:lpstr>
      <vt:lpstr>'D. General Conditions'!_Toc316469474</vt:lpstr>
      <vt:lpstr>'E. User Billing &amp; Payments'!_Toc316469474</vt:lpstr>
      <vt:lpstr>'F. Customer Service '!_Toc316469474</vt:lpstr>
      <vt:lpstr>'D. General Conditions'!_Toc316469481</vt:lpstr>
      <vt:lpstr>'E. User Billing &amp; Payments'!_Toc316469481</vt:lpstr>
      <vt:lpstr>'F. Customer Service '!_Toc316469481</vt:lpstr>
      <vt:lpstr>'B. RFP Instructions &amp; Format'!_Toc410122084</vt:lpstr>
      <vt:lpstr>'D. General Conditions'!_Toc410122119</vt:lpstr>
      <vt:lpstr>'E. User Billing &amp; Payments'!_Toc410122119</vt:lpstr>
      <vt:lpstr>'F. Customer Service '!_Toc410122119</vt:lpstr>
      <vt:lpstr>'H. ITS Requirements'!_Toc410122119</vt:lpstr>
      <vt:lpstr>'D. General Conditions'!_Toc410122123</vt:lpstr>
      <vt:lpstr>'E. User Billing &amp; Payments'!_Toc410122123</vt:lpstr>
      <vt:lpstr>'F. Customer Service '!_Toc410122123</vt:lpstr>
      <vt:lpstr>'D. General Conditions'!_Toc415574145</vt:lpstr>
      <vt:lpstr>'E. User Billing &amp; Payments'!_Toc415574145</vt:lpstr>
      <vt:lpstr>'F. Customer Service '!_Toc415574145</vt:lpstr>
      <vt:lpstr>'H. ITS Requirements'!_Toc415574145</vt:lpstr>
      <vt:lpstr>'C. Evaluation &amp; Selection'!Print_Area</vt:lpstr>
      <vt:lpstr>'C.1. Evaluation Criteria '!Print_Area</vt:lpstr>
      <vt:lpstr>'D. General Conditions'!Print_Area</vt:lpstr>
      <vt:lpstr>'F. Customer Service '!Print_Area</vt:lpstr>
      <vt:lpstr>'G. General Installation Req.'!Print_Area</vt:lpstr>
      <vt:lpstr>'B. RFP Instructions &amp; Format'!Print_Titles</vt:lpstr>
      <vt:lpstr>'C. Evaluation &amp; Selection'!Print_Titles</vt:lpstr>
      <vt:lpstr>'D. General Conditions'!Print_Titles</vt:lpstr>
      <vt:lpstr>'E. User Billing &amp; Payments'!Print_Titles</vt:lpstr>
      <vt:lpstr>'F. Customer Service '!Print_Titles</vt:lpstr>
      <vt:lpstr>'G. General Installation Req.'!Print_Titles</vt:lpstr>
      <vt:lpstr>'H. ITS Requirements'!Print_Titles</vt:lpstr>
      <vt:lpstr>'I. VVS Requirements '!Print_Titles</vt:lpstr>
      <vt:lpstr>'J. Tablet, Kiosk &amp; DPMS Requir.'!Print_Titles</vt:lpstr>
      <vt:lpstr>'K. Facility Specifications'!Print_Titles</vt:lpstr>
      <vt:lpstr>'L. Rates, Fees, and Rev Share'!Print_Titles</vt:lpstr>
      <vt:lpstr>'M. Exceptions to the RFP'!Print_Titles</vt:lpstr>
    </vt:vector>
  </TitlesOfParts>
  <Company>Praeses,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Mann</dc:creator>
  <cp:lastModifiedBy>Kristin Horn</cp:lastModifiedBy>
  <cp:lastPrinted>2025-08-20T21:22:38Z</cp:lastPrinted>
  <dcterms:created xsi:type="dcterms:W3CDTF">2024-10-01T16:19:03Z</dcterms:created>
  <dcterms:modified xsi:type="dcterms:W3CDTF">2025-08-21T14:57:24Z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0x0101000E0D8369FE0902439811B289D7743549</vt:lpwstr>
  </property>
</Properties>
</file>